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2" windowHeight="5580" tabRatio="926"/>
  </bookViews>
  <sheets>
    <sheet name="SUMA" sheetId="10" r:id="rId1"/>
    <sheet name="2016-2017" sheetId="16" r:id="rId2"/>
    <sheet name="2015-2016" sheetId="15" r:id="rId3"/>
    <sheet name="2014-2015" sheetId="14" r:id="rId4"/>
    <sheet name="2013-2014" sheetId="11" r:id="rId5"/>
    <sheet name="2012-2013" sheetId="3" r:id="rId6"/>
    <sheet name="2011-2012" sheetId="1" r:id="rId7"/>
  </sheets>
  <calcPr calcId="162913"/>
</workbook>
</file>

<file path=xl/calcChain.xml><?xml version="1.0" encoding="utf-8"?>
<calcChain xmlns="http://schemas.openxmlformats.org/spreadsheetml/2006/main">
  <c r="G14" i="10" l="1"/>
  <c r="F15" i="10" l="1"/>
  <c r="G15" i="10"/>
  <c r="I16" i="16" l="1"/>
  <c r="H16" i="16"/>
  <c r="G16" i="16"/>
  <c r="F16" i="16"/>
  <c r="E16" i="16"/>
  <c r="D16" i="16"/>
  <c r="C16" i="16"/>
  <c r="M9" i="16"/>
  <c r="N9" i="16" s="1"/>
  <c r="M14" i="16"/>
  <c r="N14" i="16" s="1"/>
  <c r="M15" i="16"/>
  <c r="M12" i="16"/>
  <c r="M11" i="16"/>
  <c r="N11" i="16" s="1"/>
  <c r="M10" i="16"/>
  <c r="N10" i="16" s="1"/>
  <c r="N7" i="16"/>
  <c r="M7" i="16"/>
  <c r="M6" i="16"/>
  <c r="N6" i="16" s="1"/>
  <c r="D17" i="16" l="1"/>
  <c r="L16" i="16"/>
  <c r="K16" i="16"/>
  <c r="J16" i="16"/>
  <c r="C17" i="16"/>
  <c r="C18" i="16" s="1"/>
  <c r="B16" i="16"/>
  <c r="F14" i="10"/>
  <c r="L14" i="15"/>
  <c r="K14" i="15"/>
  <c r="J14" i="15"/>
  <c r="J15" i="15" s="1"/>
  <c r="I14" i="15"/>
  <c r="H14" i="15"/>
  <c r="G14" i="15"/>
  <c r="F14" i="15"/>
  <c r="E14" i="15"/>
  <c r="D14" i="15"/>
  <c r="C14" i="15"/>
  <c r="C15" i="15" s="1"/>
  <c r="C16" i="15" s="1"/>
  <c r="B14" i="15"/>
  <c r="M13" i="15"/>
  <c r="M12" i="15"/>
  <c r="N12" i="15" s="1"/>
  <c r="M10" i="15"/>
  <c r="M9" i="15"/>
  <c r="N9" i="15" s="1"/>
  <c r="M7" i="15"/>
  <c r="N7" i="15" s="1"/>
  <c r="M6" i="15"/>
  <c r="N6" i="15" s="1"/>
  <c r="G13" i="10"/>
  <c r="F13" i="10"/>
  <c r="B14" i="14"/>
  <c r="M9" i="14"/>
  <c r="O14" i="14"/>
  <c r="L14" i="14"/>
  <c r="K14" i="14"/>
  <c r="J14" i="14"/>
  <c r="I14" i="14"/>
  <c r="H14" i="14"/>
  <c r="G14" i="14"/>
  <c r="F14" i="14"/>
  <c r="E14" i="14"/>
  <c r="D14" i="14"/>
  <c r="C14" i="14"/>
  <c r="C15" i="14" s="1"/>
  <c r="C16" i="14" s="1"/>
  <c r="M13" i="14"/>
  <c r="M12" i="14"/>
  <c r="N12" i="14" s="1"/>
  <c r="M10" i="14"/>
  <c r="N9" i="14"/>
  <c r="M7" i="14"/>
  <c r="N7" i="14" s="1"/>
  <c r="M6" i="14"/>
  <c r="N6" i="14" s="1"/>
  <c r="G8" i="10"/>
  <c r="L14" i="3"/>
  <c r="M14" i="3" s="1"/>
  <c r="L11" i="3"/>
  <c r="M11" i="3" s="1"/>
  <c r="F12" i="10"/>
  <c r="G12" i="10"/>
  <c r="H14" i="11"/>
  <c r="G14" i="11"/>
  <c r="F14" i="11"/>
  <c r="E14" i="11"/>
  <c r="D14" i="11"/>
  <c r="C14" i="11"/>
  <c r="B14" i="11"/>
  <c r="B15" i="11" s="1"/>
  <c r="B16" i="11" s="1"/>
  <c r="L12" i="11"/>
  <c r="M12" i="11" s="1"/>
  <c r="L9" i="11"/>
  <c r="M9" i="11" s="1"/>
  <c r="L7" i="11"/>
  <c r="M7" i="11" s="1"/>
  <c r="L6" i="11"/>
  <c r="M6" i="11" s="1"/>
  <c r="N14" i="11"/>
  <c r="K14" i="11"/>
  <c r="J14" i="11"/>
  <c r="I14" i="11"/>
  <c r="L13" i="11"/>
  <c r="L10" i="11"/>
  <c r="F10" i="10"/>
  <c r="F9" i="10"/>
  <c r="F8" i="10"/>
  <c r="F7" i="10"/>
  <c r="F6" i="10"/>
  <c r="F5" i="10"/>
  <c r="F4" i="10"/>
  <c r="G11" i="10"/>
  <c r="G10" i="10"/>
  <c r="G9" i="10"/>
  <c r="G7" i="10"/>
  <c r="G6" i="10"/>
  <c r="G5" i="10"/>
  <c r="G4" i="10"/>
  <c r="N16" i="3"/>
  <c r="K16" i="3"/>
  <c r="J16" i="3"/>
  <c r="I16" i="3"/>
  <c r="H16" i="3"/>
  <c r="G16" i="3"/>
  <c r="F16" i="3"/>
  <c r="E16" i="3"/>
  <c r="D16" i="3"/>
  <c r="C16" i="3"/>
  <c r="B16" i="3"/>
  <c r="B17" i="3" s="1"/>
  <c r="B18" i="3" s="1"/>
  <c r="L15" i="3"/>
  <c r="L12" i="3"/>
  <c r="L9" i="3"/>
  <c r="L8" i="3"/>
  <c r="L7" i="3"/>
  <c r="L6" i="3"/>
  <c r="J17" i="16" l="1"/>
  <c r="D18" i="16" s="1"/>
  <c r="C19" i="16" s="1"/>
  <c r="D15" i="15"/>
  <c r="D16" i="15" s="1"/>
  <c r="C17" i="15" s="1"/>
  <c r="D15" i="14"/>
  <c r="J15" i="14"/>
  <c r="I17" i="3"/>
  <c r="I15" i="11"/>
  <c r="C15" i="11"/>
  <c r="C17" i="3"/>
  <c r="H15" i="1"/>
  <c r="G15" i="1"/>
  <c r="F15" i="1"/>
  <c r="E15" i="1"/>
  <c r="D15" i="1"/>
  <c r="C15" i="1"/>
  <c r="B15" i="1"/>
  <c r="K15" i="1"/>
  <c r="J15" i="1"/>
  <c r="I15" i="1"/>
  <c r="L14" i="1"/>
  <c r="L13" i="1"/>
  <c r="L8" i="1"/>
  <c r="M8" i="1" s="1"/>
  <c r="B16" i="1"/>
  <c r="B17" i="1" s="1"/>
  <c r="L12" i="1"/>
  <c r="M12" i="1" s="1"/>
  <c r="L6" i="1"/>
  <c r="M6" i="1" s="1"/>
  <c r="L9" i="1"/>
  <c r="M9" i="1" s="1"/>
  <c r="L5" i="1"/>
  <c r="M5" i="1" s="1"/>
  <c r="L7" i="1"/>
  <c r="M7" i="1" s="1"/>
  <c r="D16" i="14" l="1"/>
  <c r="C17" i="14" s="1"/>
  <c r="C18" i="3"/>
  <c r="B19" i="3" s="1"/>
  <c r="C16" i="11"/>
  <c r="B17" i="11" s="1"/>
  <c r="C16" i="1"/>
  <c r="I16" i="1"/>
  <c r="C17" i="1" l="1"/>
  <c r="B18" i="1" s="1"/>
</calcChain>
</file>

<file path=xl/comments1.xml><?xml version="1.0" encoding="utf-8"?>
<comments xmlns="http://schemas.openxmlformats.org/spreadsheetml/2006/main">
  <authors>
    <author>Autor</author>
  </authors>
  <commentList>
    <comment ref="O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zerówki 
2 oddziały klasy I
2 oddziały klasy IV
2 oddziały klasy V
3 oddziały klasy VI - w tym 1 oddział specjalny (5 uczniów)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- 3 oddz.
Kl. II - 3 oddz.
Kl. III - 4 oddz.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- 1 oddz.
Kl. II - 1 oddz.
Kl. III - 2 oddz.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O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zerówki 
2 oddziały klasy I
2 oddziały klasy IV
2 oddziały klasy V
3 oddziały klasy VI - w tym 1 oddział specjalny (5 uczniów)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- 3 oddz.
Kl. II - 3 oddz.
Kl. III - 4 oddz.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- 1 oddz.
Kl. II - 1 oddz.
Kl. III - 2 oddz.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O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zerówki 
2 oddziały klasy I
2 oddziały klasy IV
2 oddziały klasy V
3 oddziały klasy VI - w tym 1 oddział specjalny (5 uczniów)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- 3 oddz.
Kl. II - 3 oddz.
Kl. III - 4 oddz.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- 1 oddz.
Kl. II - 1 oddz.
Kl. III - 2 oddz.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N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zerówki 
2 oddziały klasy I
2 oddziały klasy IV
2 oddziały klasy V
3 oddziały klasy VI - w tym 1 oddział specjalny (5 uczniów)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- 3 oddz.
Kl. II - 3 oddz.
Kl. III - 4 oddz.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- 1 oddz.
Kl. II - 1 oddz.
Kl. III - 2 oddz.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N7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klasy I ponieważ są 6-ciolatki i 7-latki - kosztem zerówki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2 oddziały zerówki 
2 oddziały klasy I
2 oddziały klasy IV
2 oddziały klasy V
3 oddziały klasy VI - w tym 1 oddział specjalny (5 uczniów)</t>
        </r>
      </text>
    </comment>
    <comment ref="N1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- 3 oddz.
Kl. II - 3 oddz.
Kl. III - 4 oddz.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kl. I - 1 oddz.
Kl. II - 1 oddz.
Kl. III - 2 oddz.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
oddział zamiejscowy</t>
        </r>
      </text>
    </comment>
  </commentList>
</comments>
</file>

<file path=xl/sharedStrings.xml><?xml version="1.0" encoding="utf-8"?>
<sst xmlns="http://schemas.openxmlformats.org/spreadsheetml/2006/main" count="195" uniqueCount="68">
  <si>
    <t>"0"</t>
  </si>
  <si>
    <t>I</t>
  </si>
  <si>
    <t>II</t>
  </si>
  <si>
    <t>III</t>
  </si>
  <si>
    <t>IV</t>
  </si>
  <si>
    <t>V</t>
  </si>
  <si>
    <t>VI</t>
  </si>
  <si>
    <t>SZKOŁA PODSTAWOWA</t>
  </si>
  <si>
    <t>SZKOŁA</t>
  </si>
  <si>
    <t>GIMNAZJUM</t>
  </si>
  <si>
    <t>RAZEM</t>
  </si>
  <si>
    <t>RAZEM Z "0"</t>
  </si>
  <si>
    <t>SP PEŁNATYCZE</t>
  </si>
  <si>
    <t>SP SIENNÓW</t>
  </si>
  <si>
    <t>SP ROŻNIATÓW</t>
  </si>
  <si>
    <t>SP MAĆKÓWKA</t>
  </si>
  <si>
    <t>PG ZARZECZE</t>
  </si>
  <si>
    <t>SP ZARZECZE</t>
  </si>
  <si>
    <t>ŁAPAJÓWKA</t>
  </si>
  <si>
    <t>ZS ŻURAWICZKI</t>
  </si>
  <si>
    <t>podstawówka</t>
  </si>
  <si>
    <t>gimnazjum</t>
  </si>
  <si>
    <t>SUMA</t>
  </si>
  <si>
    <t>liczba oddz.</t>
  </si>
  <si>
    <t>STAN NA 30 wrzesień 2011</t>
  </si>
  <si>
    <t>ZS ZARZECZE</t>
  </si>
  <si>
    <t>ROK SZKOLNY</t>
  </si>
  <si>
    <t>z zerówką</t>
  </si>
  <si>
    <t>WYKAZ ILOŚCI UCZNIÓW W POSZCZEGÓLNYCH LATACH SZKOLNYCH</t>
  </si>
  <si>
    <t>LICZBA UCZNIÓW W SZKOŁACH W ROKU SZKOLNYYM 2012/2013</t>
  </si>
  <si>
    <t>ilość oddz.</t>
  </si>
  <si>
    <t>LICZBA UCZNIÓW W SZKOŁACH W ROKU SZKOLNYYM 2011/2012</t>
  </si>
  <si>
    <t>LICZBA UCZNIÓW W SZKOŁACH W ROKU SZKOLNYYM 2013/2014</t>
  </si>
  <si>
    <t>2008/2009</t>
  </si>
  <si>
    <t>2005/2006</t>
  </si>
  <si>
    <t>2006/2007</t>
  </si>
  <si>
    <t>2007/2008</t>
  </si>
  <si>
    <t>2009/2010</t>
  </si>
  <si>
    <t>2010/2011</t>
  </si>
  <si>
    <t>2011/2012</t>
  </si>
  <si>
    <t>2012/2013</t>
  </si>
  <si>
    <t>2013/2014</t>
  </si>
  <si>
    <t>Razem z "0'</t>
  </si>
  <si>
    <t>RAZEM z "0"</t>
  </si>
  <si>
    <t>razem</t>
  </si>
  <si>
    <t>stan na  31.03.2013</t>
  </si>
  <si>
    <t>Dane na  podstawie Systemu Informacji Oświatowej wg stanu na dzień  30.09.2013</t>
  </si>
  <si>
    <t>2014/2015</t>
  </si>
  <si>
    <t>2015/2016</t>
  </si>
  <si>
    <t>2016/2017</t>
  </si>
  <si>
    <t>LICZBA UCZNIÓW W SZKOŁACH W ROKU SZKOLNYYM 2014/2015</t>
  </si>
  <si>
    <t>przedszkole</t>
  </si>
  <si>
    <t>Dane na  podstawie Systemu Informacji Oświatowej wg stanu na dzień  30.09.2014</t>
  </si>
  <si>
    <t>Dane na  podstawie Systemu Informacji Oświatowej wg stanu na dzień  30.09.2015</t>
  </si>
  <si>
    <t>LICZBA UCZNIÓW W SZKOŁACH W ROKU SZKOLNYYM 2015/2016</t>
  </si>
  <si>
    <t>filia Pełnatycze</t>
  </si>
  <si>
    <t>filia Rożniatów</t>
  </si>
  <si>
    <t>razem z "0"</t>
  </si>
  <si>
    <t>RAZEM bez "0"</t>
  </si>
  <si>
    <t>Uwagi</t>
  </si>
  <si>
    <t xml:space="preserve">1 oddział specjalny </t>
  </si>
  <si>
    <t>bez przedszkola</t>
  </si>
  <si>
    <t>SZKOŁA PODSTAWOWA          I GIMNAZJUM</t>
  </si>
  <si>
    <t>"0"                    6-latki</t>
  </si>
  <si>
    <t>Dane na  podstawie SIO 30.09.2016</t>
  </si>
  <si>
    <t>w "0" - 76 dzieci 6-let</t>
  </si>
  <si>
    <t>LICZBA UCZNIÓW W SZKOŁACH W ROKU SZKOLNYM 2016/2017</t>
  </si>
  <si>
    <t>Źródło: System Informacji Oświatowej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</si>
</sst>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0" fillId="0" borderId="9" xfId="0" applyBorder="1"/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5" xfId="0" applyBorder="1"/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right" vertical="center" wrapText="1"/>
    </xf>
    <xf numFmtId="0" fontId="7" fillId="0" borderId="9" xfId="0" applyFont="1" applyBorder="1"/>
    <xf numFmtId="0" fontId="7" fillId="0" borderId="5" xfId="0" applyFont="1" applyBorder="1"/>
    <xf numFmtId="0" fontId="7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C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1" i="0" baseline="0"/>
              <a:t>Liczba uczniów </a:t>
            </a:r>
          </a:p>
          <a:p>
            <a:pPr>
              <a:defRPr/>
            </a:pPr>
            <a:r>
              <a:rPr lang="pl-PL" sz="1400" b="1" i="0" baseline="0"/>
              <a:t>w szkołach podstawowych i gimnazjach  </a:t>
            </a:r>
            <a:endParaRPr lang="pl-PL" sz="1400"/>
          </a:p>
        </c:rich>
      </c:tx>
      <c:layout>
        <c:manualLayout>
          <c:xMode val="edge"/>
          <c:yMode val="edge"/>
          <c:x val="0.2634002279854139"/>
          <c:y val="2.80701754385964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SUMA!$B$4:$B$12</c:f>
              <c:strCache>
                <c:ptCount val="9"/>
                <c:pt idx="0">
                  <c:v>2005/2006</c:v>
                </c:pt>
                <c:pt idx="1">
                  <c:v>2006/2007</c:v>
                </c:pt>
                <c:pt idx="2">
                  <c:v>2007/2008</c:v>
                </c:pt>
                <c:pt idx="3">
                  <c:v>2008/2009</c:v>
                </c:pt>
                <c:pt idx="4">
                  <c:v>2009/2010</c:v>
                </c:pt>
                <c:pt idx="5">
                  <c:v>2010/2011</c:v>
                </c:pt>
                <c:pt idx="6">
                  <c:v>2011/2012</c:v>
                </c:pt>
                <c:pt idx="7">
                  <c:v>2012/2013</c:v>
                </c:pt>
                <c:pt idx="8">
                  <c:v>2013/2014</c:v>
                </c:pt>
              </c:strCache>
            </c:strRef>
          </c:cat>
          <c:val>
            <c:numRef>
              <c:f>SUMA!$G$4:$G$12</c:f>
              <c:numCache>
                <c:formatCode>General</c:formatCode>
                <c:ptCount val="9"/>
                <c:pt idx="0">
                  <c:v>1012</c:v>
                </c:pt>
                <c:pt idx="1">
                  <c:v>948</c:v>
                </c:pt>
                <c:pt idx="2">
                  <c:v>900</c:v>
                </c:pt>
                <c:pt idx="3">
                  <c:v>858</c:v>
                </c:pt>
                <c:pt idx="4">
                  <c:v>821</c:v>
                </c:pt>
                <c:pt idx="5">
                  <c:v>784</c:v>
                </c:pt>
                <c:pt idx="6">
                  <c:v>755</c:v>
                </c:pt>
                <c:pt idx="7">
                  <c:v>742</c:v>
                </c:pt>
                <c:pt idx="8">
                  <c:v>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6-48AD-8074-F9741647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70672"/>
        <c:axId val="199558224"/>
      </c:barChart>
      <c:catAx>
        <c:axId val="19947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rok szkolny</a:t>
                </a:r>
              </a:p>
            </c:rich>
          </c:tx>
          <c:layout>
            <c:manualLayout>
              <c:xMode val="edge"/>
              <c:yMode val="edge"/>
              <c:x val="0.81619864750291071"/>
              <c:y val="0.9396314408067412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99558224"/>
        <c:crosses val="autoZero"/>
        <c:auto val="1"/>
        <c:lblAlgn val="ctr"/>
        <c:lblOffset val="100"/>
        <c:noMultiLvlLbl val="0"/>
      </c:catAx>
      <c:valAx>
        <c:axId val="19955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100"/>
                  <a:t>liczba</a:t>
                </a:r>
                <a:r>
                  <a:rPr lang="pl-PL" sz="1100" baseline="0"/>
                  <a:t> uczniów </a:t>
                </a:r>
                <a:endParaRPr lang="pl-PL" sz="11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947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32</xdr:row>
      <xdr:rowOff>85725</xdr:rowOff>
    </xdr:from>
    <xdr:to>
      <xdr:col>6</xdr:col>
      <xdr:colOff>600075</xdr:colOff>
      <xdr:row>51</xdr:row>
      <xdr:rowOff>85725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E16" sqref="E16"/>
    </sheetView>
  </sheetViews>
  <sheetFormatPr defaultRowHeight="14.4" x14ac:dyDescent="0.3"/>
  <cols>
    <col min="1" max="1" width="8.6640625" customWidth="1"/>
    <col min="2" max="2" width="21.109375" customWidth="1"/>
    <col min="3" max="3" width="15.5546875" customWidth="1"/>
    <col min="4" max="6" width="20.6640625" customWidth="1"/>
    <col min="7" max="7" width="30.6640625" customWidth="1"/>
    <col min="12" max="12" width="10.109375" customWidth="1"/>
  </cols>
  <sheetData>
    <row r="1" spans="2:12" ht="28.5" customHeight="1" x14ac:dyDescent="0.5">
      <c r="B1" s="70" t="s">
        <v>28</v>
      </c>
      <c r="C1" s="70"/>
      <c r="D1" s="70"/>
      <c r="E1" s="70"/>
      <c r="F1" s="70"/>
      <c r="G1" s="70"/>
    </row>
    <row r="2" spans="2:12" ht="18.75" customHeight="1" x14ac:dyDescent="0.3"/>
    <row r="3" spans="2:12" s="1" customFormat="1" ht="66.75" customHeight="1" x14ac:dyDescent="0.4">
      <c r="B3" s="26" t="s">
        <v>26</v>
      </c>
      <c r="C3" s="27" t="s">
        <v>63</v>
      </c>
      <c r="D3" s="27" t="s">
        <v>7</v>
      </c>
      <c r="E3" s="26" t="s">
        <v>9</v>
      </c>
      <c r="F3" s="26" t="s">
        <v>27</v>
      </c>
      <c r="G3" s="27" t="s">
        <v>62</v>
      </c>
      <c r="H3" s="30"/>
      <c r="I3" s="30"/>
      <c r="J3" s="30"/>
      <c r="K3" s="30"/>
      <c r="L3" s="30"/>
    </row>
    <row r="4" spans="2:12" s="1" customFormat="1" ht="21.9" customHeight="1" x14ac:dyDescent="0.4">
      <c r="B4" s="69" t="s">
        <v>34</v>
      </c>
      <c r="C4" s="7">
        <v>81</v>
      </c>
      <c r="D4" s="7">
        <v>625</v>
      </c>
      <c r="E4" s="7">
        <v>387</v>
      </c>
      <c r="F4" s="7">
        <f t="shared" ref="F4:F12" si="0">SUM(C4:E4)</f>
        <v>1093</v>
      </c>
      <c r="G4" s="7">
        <f t="shared" ref="G4:G12" si="1">SUM(D4:E4)</f>
        <v>1012</v>
      </c>
      <c r="H4" s="30"/>
      <c r="I4" s="30"/>
      <c r="J4" s="30"/>
      <c r="K4" s="30"/>
      <c r="L4" s="30"/>
    </row>
    <row r="5" spans="2:12" s="1" customFormat="1" ht="21.9" customHeight="1" x14ac:dyDescent="0.4">
      <c r="B5" s="69" t="s">
        <v>35</v>
      </c>
      <c r="C5" s="7">
        <v>90</v>
      </c>
      <c r="D5" s="7">
        <v>574</v>
      </c>
      <c r="E5" s="7">
        <v>374</v>
      </c>
      <c r="F5" s="7">
        <f t="shared" si="0"/>
        <v>1038</v>
      </c>
      <c r="G5" s="7">
        <f t="shared" si="1"/>
        <v>948</v>
      </c>
      <c r="H5" s="30"/>
      <c r="I5" s="30"/>
      <c r="J5" s="30"/>
      <c r="K5" s="30"/>
      <c r="L5" s="30"/>
    </row>
    <row r="6" spans="2:12" s="1" customFormat="1" ht="21.9" customHeight="1" x14ac:dyDescent="0.4">
      <c r="B6" s="69" t="s">
        <v>36</v>
      </c>
      <c r="C6" s="7">
        <v>76</v>
      </c>
      <c r="D6" s="7">
        <v>564</v>
      </c>
      <c r="E6" s="7">
        <v>336</v>
      </c>
      <c r="F6" s="7">
        <f t="shared" si="0"/>
        <v>976</v>
      </c>
      <c r="G6" s="7">
        <f t="shared" si="1"/>
        <v>900</v>
      </c>
      <c r="H6" s="30"/>
      <c r="I6" s="30"/>
      <c r="J6" s="30"/>
      <c r="K6" s="30"/>
      <c r="L6" s="30"/>
    </row>
    <row r="7" spans="2:12" s="1" customFormat="1" ht="21.9" customHeight="1" x14ac:dyDescent="0.4">
      <c r="B7" s="69" t="s">
        <v>33</v>
      </c>
      <c r="C7" s="7">
        <v>82</v>
      </c>
      <c r="D7" s="7">
        <v>537</v>
      </c>
      <c r="E7" s="7">
        <v>321</v>
      </c>
      <c r="F7" s="7">
        <f t="shared" si="0"/>
        <v>940</v>
      </c>
      <c r="G7" s="7">
        <f t="shared" si="1"/>
        <v>858</v>
      </c>
      <c r="H7" s="30"/>
      <c r="I7" s="30"/>
      <c r="J7" s="30"/>
      <c r="K7" s="30"/>
      <c r="L7" s="30"/>
    </row>
    <row r="8" spans="2:12" s="1" customFormat="1" ht="21.9" customHeight="1" x14ac:dyDescent="0.4">
      <c r="B8" s="69" t="s">
        <v>37</v>
      </c>
      <c r="C8" s="7">
        <v>58</v>
      </c>
      <c r="D8" s="7">
        <v>509</v>
      </c>
      <c r="E8" s="7">
        <v>312</v>
      </c>
      <c r="F8" s="7">
        <f t="shared" si="0"/>
        <v>879</v>
      </c>
      <c r="G8" s="7">
        <f>D8+E8</f>
        <v>821</v>
      </c>
      <c r="H8" s="30"/>
      <c r="I8" s="30"/>
      <c r="J8" s="30"/>
      <c r="K8" s="30"/>
      <c r="L8" s="30"/>
    </row>
    <row r="9" spans="2:12" s="1" customFormat="1" ht="21.9" customHeight="1" x14ac:dyDescent="0.4">
      <c r="B9" s="69" t="s">
        <v>38</v>
      </c>
      <c r="C9" s="7">
        <v>73</v>
      </c>
      <c r="D9" s="7">
        <v>471</v>
      </c>
      <c r="E9" s="7">
        <v>313</v>
      </c>
      <c r="F9" s="7">
        <f t="shared" si="0"/>
        <v>857</v>
      </c>
      <c r="G9" s="7">
        <f t="shared" si="1"/>
        <v>784</v>
      </c>
      <c r="H9" s="30"/>
      <c r="I9" s="30"/>
      <c r="J9" s="30"/>
      <c r="K9" s="30"/>
      <c r="L9" s="30"/>
    </row>
    <row r="10" spans="2:12" s="1" customFormat="1" ht="21.9" customHeight="1" x14ac:dyDescent="0.4">
      <c r="B10" s="69" t="s">
        <v>39</v>
      </c>
      <c r="C10" s="7">
        <v>81</v>
      </c>
      <c r="D10" s="7">
        <v>460</v>
      </c>
      <c r="E10" s="7">
        <v>295</v>
      </c>
      <c r="F10" s="7">
        <f t="shared" si="0"/>
        <v>836</v>
      </c>
      <c r="G10" s="7">
        <f t="shared" si="1"/>
        <v>755</v>
      </c>
      <c r="H10" s="30"/>
      <c r="I10" s="30"/>
      <c r="J10" s="30"/>
      <c r="K10" s="30"/>
      <c r="L10" s="30"/>
    </row>
    <row r="11" spans="2:12" s="1" customFormat="1" ht="21.9" customHeight="1" x14ac:dyDescent="0.4">
      <c r="B11" s="69" t="s">
        <v>40</v>
      </c>
      <c r="C11" s="7">
        <v>45</v>
      </c>
      <c r="D11" s="7">
        <v>481</v>
      </c>
      <c r="E11" s="7">
        <v>261</v>
      </c>
      <c r="F11" s="7">
        <v>808</v>
      </c>
      <c r="G11" s="7">
        <f t="shared" si="1"/>
        <v>742</v>
      </c>
      <c r="H11" s="30"/>
      <c r="I11" s="30"/>
      <c r="J11" s="30"/>
      <c r="K11" s="30"/>
      <c r="L11" s="30"/>
    </row>
    <row r="12" spans="2:12" s="1" customFormat="1" ht="21.9" customHeight="1" x14ac:dyDescent="0.4">
      <c r="B12" s="69" t="s">
        <v>41</v>
      </c>
      <c r="C12" s="7">
        <v>105</v>
      </c>
      <c r="D12" s="7">
        <v>440</v>
      </c>
      <c r="E12" s="7">
        <v>251</v>
      </c>
      <c r="F12" s="7">
        <f t="shared" si="0"/>
        <v>796</v>
      </c>
      <c r="G12" s="7">
        <f t="shared" si="1"/>
        <v>691</v>
      </c>
      <c r="H12" s="30"/>
      <c r="I12" s="30"/>
      <c r="J12" s="30"/>
      <c r="K12" s="30"/>
      <c r="L12" s="30"/>
    </row>
    <row r="13" spans="2:12" s="1" customFormat="1" ht="21.9" customHeight="1" x14ac:dyDescent="0.4">
      <c r="B13" s="69" t="s">
        <v>47</v>
      </c>
      <c r="C13" s="7">
        <v>96</v>
      </c>
      <c r="D13" s="7">
        <v>447</v>
      </c>
      <c r="E13" s="7">
        <v>240</v>
      </c>
      <c r="F13" s="7">
        <f t="shared" ref="F13:F15" si="2">SUM(C13:E13)</f>
        <v>783</v>
      </c>
      <c r="G13" s="7">
        <f t="shared" ref="G13" si="3">SUM(D13:E13)</f>
        <v>687</v>
      </c>
      <c r="H13" s="30"/>
      <c r="I13" s="30"/>
      <c r="J13" s="30"/>
      <c r="K13" s="30"/>
      <c r="L13" s="30"/>
    </row>
    <row r="14" spans="2:12" ht="21.9" customHeight="1" x14ac:dyDescent="0.3">
      <c r="B14" s="69" t="s">
        <v>48</v>
      </c>
      <c r="C14" s="7">
        <v>108</v>
      </c>
      <c r="D14" s="7">
        <v>455</v>
      </c>
      <c r="E14" s="7">
        <v>248</v>
      </c>
      <c r="F14" s="7">
        <f t="shared" si="2"/>
        <v>811</v>
      </c>
      <c r="G14" s="7">
        <f>D14+E14</f>
        <v>703</v>
      </c>
      <c r="H14" s="28"/>
      <c r="I14" s="28"/>
      <c r="J14" s="28"/>
      <c r="K14" s="28"/>
      <c r="L14" s="28"/>
    </row>
    <row r="15" spans="2:12" ht="21.9" customHeight="1" x14ac:dyDescent="0.3">
      <c r="B15" s="29" t="s">
        <v>49</v>
      </c>
      <c r="C15" s="49">
        <v>89</v>
      </c>
      <c r="D15" s="49">
        <v>431</v>
      </c>
      <c r="E15" s="49">
        <v>227</v>
      </c>
      <c r="F15" s="49">
        <f t="shared" si="2"/>
        <v>747</v>
      </c>
      <c r="G15" s="49">
        <f t="shared" ref="G15" si="4">SUM(D15:E15)</f>
        <v>658</v>
      </c>
      <c r="H15" s="28"/>
      <c r="I15" s="28"/>
      <c r="J15" s="28"/>
      <c r="K15" s="28"/>
      <c r="L15" s="28"/>
    </row>
    <row r="17" spans="2:2" x14ac:dyDescent="0.3">
      <c r="B17" t="s">
        <v>67</v>
      </c>
    </row>
  </sheetData>
  <mergeCells count="1">
    <mergeCell ref="B1:G1"/>
  </mergeCells>
  <pageMargins left="0.27" right="0.19" top="0.47" bottom="0.39" header="0.31496062992125984" footer="0.28999999999999998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1"/>
  <sheetViews>
    <sheetView workbookViewId="0">
      <selection activeCell="P20" sqref="P20"/>
    </sheetView>
  </sheetViews>
  <sheetFormatPr defaultRowHeight="14.4" x14ac:dyDescent="0.3"/>
  <cols>
    <col min="1" max="1" width="20.6640625" customWidth="1"/>
    <col min="2" max="2" width="10.109375" customWidth="1"/>
    <col min="3" max="12" width="6.6640625" customWidth="1"/>
    <col min="13" max="13" width="10.109375" customWidth="1"/>
    <col min="14" max="14" width="9.44140625" customWidth="1"/>
    <col min="15" max="15" width="8.88671875" customWidth="1"/>
    <col min="16" max="16" width="11.33203125" customWidth="1"/>
  </cols>
  <sheetData>
    <row r="2" spans="1:16" ht="23.4" x14ac:dyDescent="0.4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6" ht="21" x14ac:dyDescent="0.4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8" x14ac:dyDescent="0.3">
      <c r="A4" s="72" t="s">
        <v>8</v>
      </c>
      <c r="B4" s="73" t="s">
        <v>51</v>
      </c>
      <c r="C4" s="75" t="s">
        <v>0</v>
      </c>
      <c r="D4" s="76" t="s">
        <v>7</v>
      </c>
      <c r="E4" s="76"/>
      <c r="F4" s="76"/>
      <c r="G4" s="76"/>
      <c r="H4" s="76"/>
      <c r="I4" s="76"/>
      <c r="J4" s="77" t="s">
        <v>9</v>
      </c>
      <c r="K4" s="77"/>
      <c r="L4" s="77"/>
      <c r="M4" s="78" t="s">
        <v>58</v>
      </c>
      <c r="N4" s="78" t="s">
        <v>57</v>
      </c>
      <c r="O4" s="80" t="s">
        <v>30</v>
      </c>
      <c r="P4" s="81" t="s">
        <v>59</v>
      </c>
    </row>
    <row r="5" spans="1:16" ht="18" x14ac:dyDescent="0.3">
      <c r="A5" s="72"/>
      <c r="B5" s="74"/>
      <c r="C5" s="75"/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1" t="s">
        <v>1</v>
      </c>
      <c r="K5" s="51" t="s">
        <v>2</v>
      </c>
      <c r="L5" s="51" t="s">
        <v>3</v>
      </c>
      <c r="M5" s="79"/>
      <c r="N5" s="79"/>
      <c r="O5" s="80"/>
      <c r="P5" s="81"/>
    </row>
    <row r="6" spans="1:16" ht="36.75" customHeight="1" x14ac:dyDescent="0.3">
      <c r="A6" s="52" t="s">
        <v>13</v>
      </c>
      <c r="B6" s="99"/>
      <c r="C6" s="55">
        <v>10</v>
      </c>
      <c r="D6" s="55">
        <v>8</v>
      </c>
      <c r="E6" s="55">
        <v>10</v>
      </c>
      <c r="F6" s="55">
        <v>12</v>
      </c>
      <c r="G6" s="55">
        <v>0</v>
      </c>
      <c r="H6" s="55">
        <v>21</v>
      </c>
      <c r="I6" s="55">
        <v>11</v>
      </c>
      <c r="J6" s="82"/>
      <c r="K6" s="83"/>
      <c r="L6" s="84"/>
      <c r="M6" s="56">
        <f>D6+E6+F6+G6+H6+I6</f>
        <v>62</v>
      </c>
      <c r="N6" s="56">
        <f>C6+M6</f>
        <v>72</v>
      </c>
      <c r="O6" s="56">
        <v>6</v>
      </c>
      <c r="P6" s="65"/>
    </row>
    <row r="7" spans="1:16" ht="36" customHeight="1" x14ac:dyDescent="0.3">
      <c r="A7" s="52" t="s">
        <v>15</v>
      </c>
      <c r="B7" s="100"/>
      <c r="C7" s="55">
        <v>12</v>
      </c>
      <c r="D7" s="55">
        <v>0</v>
      </c>
      <c r="E7" s="55">
        <v>10</v>
      </c>
      <c r="F7" s="55">
        <v>12</v>
      </c>
      <c r="G7" s="55">
        <v>11</v>
      </c>
      <c r="H7" s="55">
        <v>15</v>
      </c>
      <c r="I7" s="55">
        <v>13</v>
      </c>
      <c r="J7" s="85"/>
      <c r="K7" s="86"/>
      <c r="L7" s="87"/>
      <c r="M7" s="56">
        <f>D7+E7+F7+G7+H7+I7</f>
        <v>61</v>
      </c>
      <c r="N7" s="56">
        <f>C7+M7</f>
        <v>73</v>
      </c>
      <c r="O7" s="56">
        <v>6</v>
      </c>
      <c r="P7" s="65"/>
    </row>
    <row r="8" spans="1:16" ht="24" customHeight="1" x14ac:dyDescent="0.3">
      <c r="A8" s="52" t="s">
        <v>25</v>
      </c>
      <c r="B8" s="101"/>
      <c r="C8" s="102"/>
      <c r="D8" s="102"/>
      <c r="E8" s="102"/>
      <c r="F8" s="102"/>
      <c r="G8" s="102"/>
      <c r="H8" s="102"/>
      <c r="I8" s="103"/>
      <c r="J8" s="85"/>
      <c r="K8" s="86"/>
      <c r="L8" s="87"/>
      <c r="M8" s="109"/>
      <c r="N8" s="110"/>
      <c r="O8" s="110"/>
      <c r="P8" s="111"/>
    </row>
    <row r="9" spans="1:16" ht="33" customHeight="1" x14ac:dyDescent="0.3">
      <c r="A9" s="53" t="s">
        <v>20</v>
      </c>
      <c r="B9" s="67">
        <v>30</v>
      </c>
      <c r="C9" s="55">
        <v>30</v>
      </c>
      <c r="D9" s="55">
        <v>20</v>
      </c>
      <c r="E9" s="55">
        <v>50</v>
      </c>
      <c r="F9" s="55">
        <v>34</v>
      </c>
      <c r="G9" s="55">
        <v>33</v>
      </c>
      <c r="H9" s="55">
        <v>44</v>
      </c>
      <c r="I9" s="55">
        <v>38</v>
      </c>
      <c r="J9" s="85"/>
      <c r="K9" s="86"/>
      <c r="L9" s="87"/>
      <c r="M9" s="56">
        <f>D9+E9+F9+G9+H9+I9</f>
        <v>219</v>
      </c>
      <c r="N9" s="56">
        <f>M9+C9</f>
        <v>249</v>
      </c>
      <c r="O9" s="56">
        <v>13</v>
      </c>
      <c r="P9" s="66" t="s">
        <v>61</v>
      </c>
    </row>
    <row r="10" spans="1:16" ht="33" customHeight="1" x14ac:dyDescent="0.3">
      <c r="A10" s="53" t="s">
        <v>55</v>
      </c>
      <c r="B10" s="97"/>
      <c r="C10" s="55">
        <v>7</v>
      </c>
      <c r="D10" s="55">
        <v>7</v>
      </c>
      <c r="E10" s="55">
        <v>0</v>
      </c>
      <c r="F10" s="55">
        <v>11</v>
      </c>
      <c r="G10" s="91"/>
      <c r="H10" s="92"/>
      <c r="I10" s="93"/>
      <c r="J10" s="85"/>
      <c r="K10" s="86"/>
      <c r="L10" s="87"/>
      <c r="M10" s="56">
        <f>D10+F10</f>
        <v>18</v>
      </c>
      <c r="N10" s="56">
        <f>M10+C10</f>
        <v>25</v>
      </c>
      <c r="O10" s="56">
        <v>3</v>
      </c>
      <c r="P10" s="65"/>
    </row>
    <row r="11" spans="1:16" ht="33" customHeight="1" x14ac:dyDescent="0.3">
      <c r="A11" s="53" t="s">
        <v>56</v>
      </c>
      <c r="B11" s="98"/>
      <c r="C11" s="55">
        <v>10</v>
      </c>
      <c r="D11" s="55">
        <v>8</v>
      </c>
      <c r="E11" s="55">
        <v>0</v>
      </c>
      <c r="F11" s="55">
        <v>12</v>
      </c>
      <c r="G11" s="94"/>
      <c r="H11" s="95"/>
      <c r="I11" s="96"/>
      <c r="J11" s="88"/>
      <c r="K11" s="89"/>
      <c r="L11" s="90"/>
      <c r="M11" s="56">
        <f>D11+F11</f>
        <v>20</v>
      </c>
      <c r="N11" s="56">
        <f>M11+C11</f>
        <v>30</v>
      </c>
      <c r="O11" s="56">
        <v>3</v>
      </c>
      <c r="P11" s="65"/>
    </row>
    <row r="12" spans="1:16" ht="35.25" customHeight="1" x14ac:dyDescent="0.3">
      <c r="A12" s="53" t="s">
        <v>21</v>
      </c>
      <c r="B12" s="104"/>
      <c r="C12" s="105"/>
      <c r="D12" s="105"/>
      <c r="E12" s="105"/>
      <c r="F12" s="105"/>
      <c r="G12" s="105"/>
      <c r="H12" s="105"/>
      <c r="I12" s="106"/>
      <c r="J12" s="55">
        <v>44</v>
      </c>
      <c r="K12" s="55">
        <v>58</v>
      </c>
      <c r="L12" s="55">
        <v>54</v>
      </c>
      <c r="M12" s="56">
        <f>L12+K12+J12</f>
        <v>156</v>
      </c>
      <c r="N12" s="56"/>
      <c r="O12" s="56">
        <v>9</v>
      </c>
      <c r="P12" s="66" t="s">
        <v>60</v>
      </c>
    </row>
    <row r="13" spans="1:16" ht="24" customHeight="1" x14ac:dyDescent="0.3">
      <c r="A13" s="52" t="s">
        <v>19</v>
      </c>
      <c r="B13" s="101"/>
      <c r="C13" s="102"/>
      <c r="D13" s="102"/>
      <c r="E13" s="102"/>
      <c r="F13" s="102"/>
      <c r="G13" s="102"/>
      <c r="H13" s="102"/>
      <c r="I13" s="103"/>
      <c r="J13" s="82"/>
      <c r="K13" s="83"/>
      <c r="L13" s="84"/>
      <c r="M13" s="109"/>
      <c r="N13" s="110"/>
      <c r="O13" s="110"/>
      <c r="P13" s="111"/>
    </row>
    <row r="14" spans="1:16" ht="34.5" customHeight="1" x14ac:dyDescent="0.3">
      <c r="A14" s="53" t="s">
        <v>20</v>
      </c>
      <c r="B14" s="57"/>
      <c r="C14" s="55">
        <v>20</v>
      </c>
      <c r="D14" s="55">
        <v>1</v>
      </c>
      <c r="E14" s="55">
        <v>9</v>
      </c>
      <c r="F14" s="55">
        <v>11</v>
      </c>
      <c r="G14" s="55">
        <v>8</v>
      </c>
      <c r="H14" s="55">
        <v>14</v>
      </c>
      <c r="I14" s="55">
        <v>8</v>
      </c>
      <c r="J14" s="88"/>
      <c r="K14" s="89"/>
      <c r="L14" s="90"/>
      <c r="M14" s="56">
        <f>D14+E14+F14+G14+H14+I14</f>
        <v>51</v>
      </c>
      <c r="N14" s="56">
        <f>M14+C14</f>
        <v>71</v>
      </c>
      <c r="O14" s="56">
        <v>6</v>
      </c>
      <c r="P14" s="65"/>
    </row>
    <row r="15" spans="1:16" ht="34.5" customHeight="1" x14ac:dyDescent="0.3">
      <c r="A15" s="53" t="s">
        <v>21</v>
      </c>
      <c r="B15" s="112"/>
      <c r="C15" s="113"/>
      <c r="D15" s="113"/>
      <c r="E15" s="113"/>
      <c r="F15" s="113"/>
      <c r="G15" s="113"/>
      <c r="H15" s="113"/>
      <c r="I15" s="114"/>
      <c r="J15" s="55">
        <v>20</v>
      </c>
      <c r="K15" s="55">
        <v>24</v>
      </c>
      <c r="L15" s="55">
        <v>27</v>
      </c>
      <c r="M15" s="56">
        <f>L15+K15+J15</f>
        <v>71</v>
      </c>
      <c r="N15" s="56"/>
      <c r="O15" s="56">
        <v>3</v>
      </c>
      <c r="P15" s="65"/>
    </row>
    <row r="16" spans="1:16" ht="30" customHeight="1" x14ac:dyDescent="0.35">
      <c r="A16" s="54" t="s">
        <v>22</v>
      </c>
      <c r="B16" s="68">
        <f>B9</f>
        <v>30</v>
      </c>
      <c r="C16" s="56">
        <f>C6+C7+C9+C10+C11+C14</f>
        <v>89</v>
      </c>
      <c r="D16" s="56">
        <f>D6+D7+D9+D10+D11+D14</f>
        <v>44</v>
      </c>
      <c r="E16" s="56">
        <f>E6+E7+E9+E10+E11+E14</f>
        <v>79</v>
      </c>
      <c r="F16" s="56">
        <f>F6+F7+F9+F10+F11+F14</f>
        <v>92</v>
      </c>
      <c r="G16" s="56">
        <f>G6+G7+G9+G14</f>
        <v>52</v>
      </c>
      <c r="H16" s="56">
        <f>H6+H7+H9+H14</f>
        <v>94</v>
      </c>
      <c r="I16" s="56">
        <f>I6+I7+I9+I14</f>
        <v>70</v>
      </c>
      <c r="J16" s="56">
        <f>J12+J15</f>
        <v>64</v>
      </c>
      <c r="K16" s="56">
        <f>K12+K15</f>
        <v>82</v>
      </c>
      <c r="L16" s="56">
        <f>L12+L15</f>
        <v>81</v>
      </c>
      <c r="M16" s="58"/>
      <c r="N16" s="59"/>
      <c r="O16" s="23"/>
    </row>
    <row r="17" spans="1:15" ht="28.5" customHeight="1" x14ac:dyDescent="0.3">
      <c r="A17" s="25"/>
      <c r="B17" s="60"/>
      <c r="C17" s="56">
        <f>C16</f>
        <v>89</v>
      </c>
      <c r="D17" s="81">
        <f>D16+E16+F16+G16+H16+I16</f>
        <v>431</v>
      </c>
      <c r="E17" s="81"/>
      <c r="F17" s="81"/>
      <c r="G17" s="81"/>
      <c r="H17" s="81"/>
      <c r="I17" s="81"/>
      <c r="J17" s="81">
        <f>J16+K16+L16</f>
        <v>227</v>
      </c>
      <c r="K17" s="81"/>
      <c r="L17" s="81"/>
      <c r="M17" s="61"/>
      <c r="N17" s="61"/>
      <c r="O17" s="61"/>
    </row>
    <row r="18" spans="1:15" ht="27.75" customHeight="1" x14ac:dyDescent="0.3">
      <c r="A18" s="107" t="s">
        <v>65</v>
      </c>
      <c r="B18" s="108"/>
      <c r="C18" s="56">
        <f>C17</f>
        <v>89</v>
      </c>
      <c r="D18" s="81">
        <f>D17+J17</f>
        <v>658</v>
      </c>
      <c r="E18" s="81"/>
      <c r="F18" s="81"/>
      <c r="G18" s="81"/>
      <c r="H18" s="81"/>
      <c r="I18" s="81"/>
      <c r="J18" s="81"/>
      <c r="K18" s="81"/>
      <c r="L18" s="81"/>
      <c r="M18" s="62"/>
      <c r="N18" s="62"/>
      <c r="O18" s="62"/>
    </row>
    <row r="19" spans="1:15" ht="24" customHeight="1" x14ac:dyDescent="0.3">
      <c r="A19" s="25"/>
      <c r="B19" s="60"/>
      <c r="C19" s="81">
        <f>C18+D18</f>
        <v>747</v>
      </c>
      <c r="D19" s="81"/>
      <c r="E19" s="81"/>
      <c r="F19" s="81"/>
      <c r="G19" s="81"/>
      <c r="H19" s="81"/>
      <c r="I19" s="81"/>
      <c r="J19" s="81"/>
      <c r="K19" s="81"/>
      <c r="L19" s="81"/>
      <c r="M19" s="62"/>
      <c r="N19" s="62"/>
      <c r="O19" s="62"/>
    </row>
    <row r="20" spans="1:15" ht="33" customHeight="1" x14ac:dyDescent="0.35">
      <c r="A20" s="38" t="s">
        <v>64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0.100000000000001" customHeight="1" x14ac:dyDescent="0.3"/>
  </sheetData>
  <mergeCells count="26">
    <mergeCell ref="P4:P5"/>
    <mergeCell ref="M8:P8"/>
    <mergeCell ref="M13:P13"/>
    <mergeCell ref="B15:I15"/>
    <mergeCell ref="D17:I17"/>
    <mergeCell ref="J17:L17"/>
    <mergeCell ref="D18:L18"/>
    <mergeCell ref="C19:L19"/>
    <mergeCell ref="J6:L11"/>
    <mergeCell ref="G10:I11"/>
    <mergeCell ref="B10:B11"/>
    <mergeCell ref="B6:B7"/>
    <mergeCell ref="B8:I8"/>
    <mergeCell ref="B12:I12"/>
    <mergeCell ref="B13:I13"/>
    <mergeCell ref="J13:L14"/>
    <mergeCell ref="A18:B18"/>
    <mergeCell ref="A2:O2"/>
    <mergeCell ref="A4:A5"/>
    <mergeCell ref="B4:B5"/>
    <mergeCell ref="C4:C5"/>
    <mergeCell ref="D4:I4"/>
    <mergeCell ref="J4:L4"/>
    <mergeCell ref="M4:M5"/>
    <mergeCell ref="N4:N5"/>
    <mergeCell ref="O4:O5"/>
  </mergeCells>
  <pageMargins left="0.41" right="0.35" top="0.34" bottom="0.22" header="0.19" footer="0.17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9"/>
  <sheetViews>
    <sheetView workbookViewId="0">
      <selection activeCell="D16" sqref="D16:L16"/>
    </sheetView>
  </sheetViews>
  <sheetFormatPr defaultRowHeight="14.4" x14ac:dyDescent="0.3"/>
  <cols>
    <col min="1" max="1" width="20.6640625" customWidth="1"/>
    <col min="2" max="2" width="10.109375" customWidth="1"/>
    <col min="3" max="3" width="7.88671875" customWidth="1"/>
    <col min="4" max="12" width="8.33203125" customWidth="1"/>
    <col min="13" max="13" width="10.109375" customWidth="1"/>
    <col min="14" max="14" width="9.44140625" customWidth="1"/>
    <col min="15" max="15" width="8.88671875" customWidth="1"/>
  </cols>
  <sheetData>
    <row r="2" spans="1:15" ht="23.4" x14ac:dyDescent="0.45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1" x14ac:dyDescent="0.4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x14ac:dyDescent="0.3">
      <c r="A4" s="136" t="s">
        <v>8</v>
      </c>
      <c r="B4" s="73" t="s">
        <v>51</v>
      </c>
      <c r="C4" s="75" t="s">
        <v>0</v>
      </c>
      <c r="D4" s="137" t="s">
        <v>7</v>
      </c>
      <c r="E4" s="137"/>
      <c r="F4" s="137"/>
      <c r="G4" s="137"/>
      <c r="H4" s="137"/>
      <c r="I4" s="137"/>
      <c r="J4" s="138" t="s">
        <v>9</v>
      </c>
      <c r="K4" s="138"/>
      <c r="L4" s="138"/>
      <c r="M4" s="139" t="s">
        <v>43</v>
      </c>
      <c r="N4" s="141" t="s">
        <v>44</v>
      </c>
      <c r="O4" s="143" t="s">
        <v>30</v>
      </c>
    </row>
    <row r="5" spans="1:15" ht="21" x14ac:dyDescent="0.3">
      <c r="A5" s="136"/>
      <c r="B5" s="74"/>
      <c r="C5" s="75"/>
      <c r="D5" s="46" t="s">
        <v>1</v>
      </c>
      <c r="E5" s="46" t="s">
        <v>2</v>
      </c>
      <c r="F5" s="46" t="s">
        <v>3</v>
      </c>
      <c r="G5" s="46" t="s">
        <v>4</v>
      </c>
      <c r="H5" s="46" t="s">
        <v>5</v>
      </c>
      <c r="I5" s="46" t="s">
        <v>6</v>
      </c>
      <c r="J5" s="47" t="s">
        <v>1</v>
      </c>
      <c r="K5" s="47" t="s">
        <v>2</v>
      </c>
      <c r="L5" s="47" t="s">
        <v>3</v>
      </c>
      <c r="M5" s="140"/>
      <c r="N5" s="142"/>
      <c r="O5" s="143"/>
    </row>
    <row r="6" spans="1:15" ht="36.75" customHeight="1" x14ac:dyDescent="0.3">
      <c r="A6" s="10" t="s">
        <v>13</v>
      </c>
      <c r="B6" s="119"/>
      <c r="C6" s="7">
        <v>17</v>
      </c>
      <c r="D6" s="7">
        <v>10</v>
      </c>
      <c r="E6" s="7">
        <v>12</v>
      </c>
      <c r="F6" s="7">
        <v>0</v>
      </c>
      <c r="G6" s="7">
        <v>22</v>
      </c>
      <c r="H6" s="7">
        <v>11</v>
      </c>
      <c r="I6" s="7">
        <v>12</v>
      </c>
      <c r="J6" s="121"/>
      <c r="K6" s="122"/>
      <c r="L6" s="123"/>
      <c r="M6" s="48">
        <f>C6+D6+E6+F6+G6+H6+I6</f>
        <v>84</v>
      </c>
      <c r="N6" s="48">
        <f>M6-C6</f>
        <v>67</v>
      </c>
      <c r="O6" s="48">
        <v>6</v>
      </c>
    </row>
    <row r="7" spans="1:15" ht="36" customHeight="1" x14ac:dyDescent="0.3">
      <c r="A7" s="10" t="s">
        <v>15</v>
      </c>
      <c r="B7" s="120"/>
      <c r="C7" s="7">
        <v>12</v>
      </c>
      <c r="D7" s="7">
        <v>10</v>
      </c>
      <c r="E7" s="7">
        <v>12</v>
      </c>
      <c r="F7" s="7">
        <v>12</v>
      </c>
      <c r="G7" s="7">
        <v>15</v>
      </c>
      <c r="H7" s="7">
        <v>13</v>
      </c>
      <c r="I7" s="7">
        <v>8</v>
      </c>
      <c r="J7" s="121"/>
      <c r="K7" s="122"/>
      <c r="L7" s="123"/>
      <c r="M7" s="48">
        <f>C7+D7+E7+F7+G7+H7+I7</f>
        <v>82</v>
      </c>
      <c r="N7" s="48">
        <f>M7-C7</f>
        <v>70</v>
      </c>
      <c r="O7" s="48">
        <v>7</v>
      </c>
    </row>
    <row r="8" spans="1:15" ht="24" customHeight="1" x14ac:dyDescent="0.3">
      <c r="A8" s="10" t="s">
        <v>25</v>
      </c>
      <c r="B8" s="127"/>
      <c r="C8" s="128"/>
      <c r="D8" s="128"/>
      <c r="E8" s="128"/>
      <c r="F8" s="128"/>
      <c r="G8" s="128"/>
      <c r="H8" s="128"/>
      <c r="I8" s="129"/>
      <c r="J8" s="121"/>
      <c r="K8" s="122"/>
      <c r="L8" s="123"/>
      <c r="M8" s="20"/>
      <c r="N8" s="35"/>
      <c r="O8" s="21"/>
    </row>
    <row r="9" spans="1:15" ht="33" customHeight="1" x14ac:dyDescent="0.3">
      <c r="A9" s="11" t="s">
        <v>20</v>
      </c>
      <c r="B9" s="44">
        <v>30</v>
      </c>
      <c r="C9" s="7">
        <v>68</v>
      </c>
      <c r="D9" s="7">
        <v>60</v>
      </c>
      <c r="E9" s="7">
        <v>57</v>
      </c>
      <c r="F9" s="7">
        <v>30</v>
      </c>
      <c r="G9" s="7">
        <v>44</v>
      </c>
      <c r="H9" s="7">
        <v>39</v>
      </c>
      <c r="I9" s="7">
        <v>30</v>
      </c>
      <c r="J9" s="124"/>
      <c r="K9" s="125"/>
      <c r="L9" s="126"/>
      <c r="M9" s="48">
        <f>C9+D9+E9+F9+G9+H9+I9</f>
        <v>328</v>
      </c>
      <c r="N9" s="48">
        <f>M9-C9</f>
        <v>260</v>
      </c>
      <c r="O9" s="48">
        <v>21</v>
      </c>
    </row>
    <row r="10" spans="1:15" ht="35.25" customHeight="1" x14ac:dyDescent="0.3">
      <c r="A10" s="11" t="s">
        <v>21</v>
      </c>
      <c r="B10" s="130"/>
      <c r="C10" s="131"/>
      <c r="D10" s="131"/>
      <c r="E10" s="131"/>
      <c r="F10" s="131"/>
      <c r="G10" s="131"/>
      <c r="H10" s="131"/>
      <c r="I10" s="132"/>
      <c r="J10" s="7">
        <v>58</v>
      </c>
      <c r="K10" s="7">
        <v>56</v>
      </c>
      <c r="L10" s="7">
        <v>62</v>
      </c>
      <c r="M10" s="48">
        <f>J10+K10+L10</f>
        <v>176</v>
      </c>
      <c r="N10" s="48"/>
      <c r="O10" s="48">
        <v>10</v>
      </c>
    </row>
    <row r="11" spans="1:15" ht="24" customHeight="1" x14ac:dyDescent="0.3">
      <c r="A11" s="10" t="s">
        <v>19</v>
      </c>
      <c r="B11" s="127"/>
      <c r="C11" s="128"/>
      <c r="D11" s="128"/>
      <c r="E11" s="128"/>
      <c r="F11" s="128"/>
      <c r="G11" s="128"/>
      <c r="H11" s="128"/>
      <c r="I11" s="129"/>
      <c r="J11" s="133"/>
      <c r="K11" s="134"/>
      <c r="L11" s="135"/>
      <c r="M11" s="20"/>
      <c r="N11" s="35"/>
      <c r="O11" s="21"/>
    </row>
    <row r="12" spans="1:15" ht="34.5" customHeight="1" x14ac:dyDescent="0.3">
      <c r="A12" s="11" t="s">
        <v>20</v>
      </c>
      <c r="B12" s="43"/>
      <c r="C12" s="7">
        <v>11</v>
      </c>
      <c r="D12" s="7">
        <v>8</v>
      </c>
      <c r="E12" s="7">
        <v>11</v>
      </c>
      <c r="F12" s="7">
        <v>8</v>
      </c>
      <c r="G12" s="7">
        <v>14</v>
      </c>
      <c r="H12" s="7">
        <v>8</v>
      </c>
      <c r="I12" s="7">
        <v>9</v>
      </c>
      <c r="J12" s="124"/>
      <c r="K12" s="125"/>
      <c r="L12" s="126"/>
      <c r="M12" s="48">
        <f>C12+D12+E12+F12+G12+H12+I12</f>
        <v>69</v>
      </c>
      <c r="N12" s="48">
        <f>M12-C12</f>
        <v>58</v>
      </c>
      <c r="O12" s="48">
        <v>7</v>
      </c>
    </row>
    <row r="13" spans="1:15" ht="34.5" customHeight="1" x14ac:dyDescent="0.3">
      <c r="A13" s="11" t="s">
        <v>21</v>
      </c>
      <c r="B13" s="115"/>
      <c r="C13" s="116"/>
      <c r="D13" s="116"/>
      <c r="E13" s="116"/>
      <c r="F13" s="116"/>
      <c r="G13" s="116"/>
      <c r="H13" s="116"/>
      <c r="I13" s="117"/>
      <c r="J13" s="7">
        <v>23</v>
      </c>
      <c r="K13" s="7">
        <v>27</v>
      </c>
      <c r="L13" s="7">
        <v>22</v>
      </c>
      <c r="M13" s="48">
        <f>SUM(J13:L13)</f>
        <v>72</v>
      </c>
      <c r="N13" s="48"/>
      <c r="O13" s="48">
        <v>3</v>
      </c>
    </row>
    <row r="14" spans="1:15" ht="30" customHeight="1" x14ac:dyDescent="0.3">
      <c r="A14" s="12" t="s">
        <v>22</v>
      </c>
      <c r="B14" s="45">
        <f>B9</f>
        <v>30</v>
      </c>
      <c r="C14" s="48">
        <f t="shared" ref="C14:I14" si="0">C6+C7+C9+C12</f>
        <v>108</v>
      </c>
      <c r="D14" s="48">
        <f t="shared" si="0"/>
        <v>88</v>
      </c>
      <c r="E14" s="48">
        <f t="shared" si="0"/>
        <v>92</v>
      </c>
      <c r="F14" s="48">
        <f t="shared" si="0"/>
        <v>50</v>
      </c>
      <c r="G14" s="48">
        <f t="shared" si="0"/>
        <v>95</v>
      </c>
      <c r="H14" s="48">
        <f t="shared" si="0"/>
        <v>71</v>
      </c>
      <c r="I14" s="48">
        <f t="shared" si="0"/>
        <v>59</v>
      </c>
      <c r="J14" s="48">
        <f>J10+J13</f>
        <v>81</v>
      </c>
      <c r="K14" s="48">
        <f>K10+K13</f>
        <v>83</v>
      </c>
      <c r="L14" s="48">
        <f>L10+L13</f>
        <v>84</v>
      </c>
      <c r="M14" s="22"/>
      <c r="N14" s="36"/>
      <c r="O14" s="23"/>
    </row>
    <row r="15" spans="1:15" ht="28.5" customHeight="1" x14ac:dyDescent="0.3">
      <c r="A15" s="25"/>
      <c r="B15" s="25"/>
      <c r="C15" s="48">
        <f>C14</f>
        <v>108</v>
      </c>
      <c r="D15" s="118">
        <f>D14+E14+F14+G14+H14+I14</f>
        <v>455</v>
      </c>
      <c r="E15" s="118"/>
      <c r="F15" s="118"/>
      <c r="G15" s="118"/>
      <c r="H15" s="118"/>
      <c r="I15" s="118"/>
      <c r="J15" s="118">
        <f>J14+K14+L14</f>
        <v>248</v>
      </c>
      <c r="K15" s="118"/>
      <c r="L15" s="118"/>
      <c r="M15" s="24"/>
      <c r="N15" s="24"/>
      <c r="O15" s="24"/>
    </row>
    <row r="16" spans="1:15" ht="27.75" customHeight="1" x14ac:dyDescent="0.3">
      <c r="A16" s="25"/>
      <c r="B16" s="25"/>
      <c r="C16" s="48">
        <f>C15</f>
        <v>108</v>
      </c>
      <c r="D16" s="118">
        <f>D15+J15</f>
        <v>703</v>
      </c>
      <c r="E16" s="118"/>
      <c r="F16" s="118"/>
      <c r="G16" s="118"/>
      <c r="H16" s="118"/>
      <c r="I16" s="118"/>
      <c r="J16" s="118"/>
      <c r="K16" s="118"/>
      <c r="L16" s="118"/>
      <c r="M16" s="3"/>
      <c r="N16" s="3"/>
      <c r="O16" s="3"/>
    </row>
    <row r="17" spans="1:15" ht="24" customHeight="1" x14ac:dyDescent="0.3">
      <c r="A17" s="25"/>
      <c r="B17" s="25"/>
      <c r="C17" s="118">
        <f>C16+D16</f>
        <v>811</v>
      </c>
      <c r="D17" s="118"/>
      <c r="E17" s="118"/>
      <c r="F17" s="118"/>
      <c r="G17" s="118"/>
      <c r="H17" s="118"/>
      <c r="I17" s="118"/>
      <c r="J17" s="118"/>
      <c r="K17" s="118"/>
      <c r="L17" s="118"/>
      <c r="M17" s="3"/>
      <c r="N17" s="3"/>
      <c r="O17" s="3"/>
    </row>
    <row r="18" spans="1:15" ht="20.100000000000001" customHeight="1" x14ac:dyDescent="0.3">
      <c r="A18" s="38" t="s">
        <v>53</v>
      </c>
      <c r="B18" s="38"/>
    </row>
    <row r="19" spans="1:15" ht="20.100000000000001" customHeight="1" x14ac:dyDescent="0.3"/>
  </sheetData>
  <mergeCells count="20">
    <mergeCell ref="A2:O2"/>
    <mergeCell ref="A4:A5"/>
    <mergeCell ref="B4:B5"/>
    <mergeCell ref="C4:C5"/>
    <mergeCell ref="D4:I4"/>
    <mergeCell ref="J4:L4"/>
    <mergeCell ref="M4:M5"/>
    <mergeCell ref="N4:N5"/>
    <mergeCell ref="O4:O5"/>
    <mergeCell ref="B6:B7"/>
    <mergeCell ref="J6:L9"/>
    <mergeCell ref="B8:I8"/>
    <mergeCell ref="B10:I10"/>
    <mergeCell ref="B11:I11"/>
    <mergeCell ref="J11:L12"/>
    <mergeCell ref="B13:I13"/>
    <mergeCell ref="D15:I15"/>
    <mergeCell ref="J15:L15"/>
    <mergeCell ref="D16:L16"/>
    <mergeCell ref="C17:L17"/>
  </mergeCells>
  <pageMargins left="0.25" right="0.17" top="0.49" bottom="0.74803149606299213" header="0.18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9"/>
  <sheetViews>
    <sheetView workbookViewId="0">
      <selection activeCell="D16" sqref="D16:L16"/>
    </sheetView>
  </sheetViews>
  <sheetFormatPr defaultRowHeight="14.4" x14ac:dyDescent="0.3"/>
  <cols>
    <col min="1" max="1" width="20.6640625" customWidth="1"/>
    <col min="2" max="2" width="10.109375" customWidth="1"/>
    <col min="3" max="3" width="7.88671875" customWidth="1"/>
    <col min="4" max="12" width="8.33203125" customWidth="1"/>
    <col min="13" max="13" width="10.109375" customWidth="1"/>
    <col min="14" max="14" width="9.44140625" customWidth="1"/>
    <col min="15" max="15" width="8.88671875" customWidth="1"/>
  </cols>
  <sheetData>
    <row r="2" spans="1:15" ht="23.4" x14ac:dyDescent="0.4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1" x14ac:dyDescent="0.4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x14ac:dyDescent="0.3">
      <c r="A4" s="136" t="s">
        <v>8</v>
      </c>
      <c r="B4" s="73" t="s">
        <v>51</v>
      </c>
      <c r="C4" s="75" t="s">
        <v>0</v>
      </c>
      <c r="D4" s="137" t="s">
        <v>7</v>
      </c>
      <c r="E4" s="137"/>
      <c r="F4" s="137"/>
      <c r="G4" s="137"/>
      <c r="H4" s="137"/>
      <c r="I4" s="137"/>
      <c r="J4" s="138" t="s">
        <v>9</v>
      </c>
      <c r="K4" s="138"/>
      <c r="L4" s="138"/>
      <c r="M4" s="139" t="s">
        <v>43</v>
      </c>
      <c r="N4" s="141" t="s">
        <v>44</v>
      </c>
      <c r="O4" s="143" t="s">
        <v>30</v>
      </c>
    </row>
    <row r="5" spans="1:15" ht="21" x14ac:dyDescent="0.3">
      <c r="A5" s="136"/>
      <c r="B5" s="74"/>
      <c r="C5" s="75"/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6</v>
      </c>
      <c r="J5" s="42" t="s">
        <v>1</v>
      </c>
      <c r="K5" s="42" t="s">
        <v>2</v>
      </c>
      <c r="L5" s="42" t="s">
        <v>3</v>
      </c>
      <c r="M5" s="140"/>
      <c r="N5" s="142"/>
      <c r="O5" s="143"/>
    </row>
    <row r="6" spans="1:15" ht="36.75" customHeight="1" x14ac:dyDescent="0.3">
      <c r="A6" s="10" t="s">
        <v>13</v>
      </c>
      <c r="B6" s="119"/>
      <c r="C6" s="7">
        <v>15</v>
      </c>
      <c r="D6" s="7">
        <v>12</v>
      </c>
      <c r="E6" s="7">
        <v>0</v>
      </c>
      <c r="F6" s="7">
        <v>23</v>
      </c>
      <c r="G6" s="7">
        <v>11</v>
      </c>
      <c r="H6" s="7">
        <v>12</v>
      </c>
      <c r="I6" s="7">
        <v>9</v>
      </c>
      <c r="J6" s="121"/>
      <c r="K6" s="122"/>
      <c r="L6" s="123"/>
      <c r="M6" s="39">
        <f>C6+D6+E6+F6+G6+H6+I6</f>
        <v>82</v>
      </c>
      <c r="N6" s="39">
        <f>M6-C6</f>
        <v>67</v>
      </c>
      <c r="O6" s="39">
        <v>7</v>
      </c>
    </row>
    <row r="7" spans="1:15" ht="36" customHeight="1" x14ac:dyDescent="0.3">
      <c r="A7" s="10" t="s">
        <v>15</v>
      </c>
      <c r="B7" s="120"/>
      <c r="C7" s="7">
        <v>10</v>
      </c>
      <c r="D7" s="7">
        <v>12</v>
      </c>
      <c r="E7" s="7">
        <v>8</v>
      </c>
      <c r="F7" s="7">
        <v>19</v>
      </c>
      <c r="G7" s="7">
        <v>13</v>
      </c>
      <c r="H7" s="7">
        <v>8</v>
      </c>
      <c r="I7" s="7">
        <v>16</v>
      </c>
      <c r="J7" s="121"/>
      <c r="K7" s="122"/>
      <c r="L7" s="123"/>
      <c r="M7" s="39">
        <f>C7+D7+E7+F7+G7+H7+I7</f>
        <v>86</v>
      </c>
      <c r="N7" s="39">
        <f>M7-C7</f>
        <v>76</v>
      </c>
      <c r="O7" s="39">
        <v>7</v>
      </c>
    </row>
    <row r="8" spans="1:15" ht="24" customHeight="1" x14ac:dyDescent="0.3">
      <c r="A8" s="10" t="s">
        <v>25</v>
      </c>
      <c r="B8" s="127"/>
      <c r="C8" s="128"/>
      <c r="D8" s="128"/>
      <c r="E8" s="128"/>
      <c r="F8" s="128"/>
      <c r="G8" s="128"/>
      <c r="H8" s="128"/>
      <c r="I8" s="129"/>
      <c r="J8" s="121"/>
      <c r="K8" s="122"/>
      <c r="L8" s="123"/>
      <c r="M8" s="20"/>
      <c r="N8" s="35"/>
      <c r="O8" s="21"/>
    </row>
    <row r="9" spans="1:15" ht="33" customHeight="1" x14ac:dyDescent="0.3">
      <c r="A9" s="11" t="s">
        <v>20</v>
      </c>
      <c r="B9" s="44">
        <v>24</v>
      </c>
      <c r="C9" s="7">
        <v>59</v>
      </c>
      <c r="D9" s="7">
        <v>56</v>
      </c>
      <c r="E9" s="7">
        <v>30</v>
      </c>
      <c r="F9" s="7">
        <v>45</v>
      </c>
      <c r="G9" s="7">
        <v>39</v>
      </c>
      <c r="H9" s="7">
        <v>31</v>
      </c>
      <c r="I9" s="7">
        <v>45</v>
      </c>
      <c r="J9" s="124"/>
      <c r="K9" s="125"/>
      <c r="L9" s="126"/>
      <c r="M9" s="39">
        <f>C9+D9+E9+F9+G9+H9+I9</f>
        <v>305</v>
      </c>
      <c r="N9" s="39">
        <f>M9-C9</f>
        <v>246</v>
      </c>
      <c r="O9" s="39">
        <v>21</v>
      </c>
    </row>
    <row r="10" spans="1:15" ht="35.25" customHeight="1" x14ac:dyDescent="0.3">
      <c r="A10" s="11" t="s">
        <v>21</v>
      </c>
      <c r="B10" s="130"/>
      <c r="C10" s="131"/>
      <c r="D10" s="131"/>
      <c r="E10" s="131"/>
      <c r="F10" s="131"/>
      <c r="G10" s="131"/>
      <c r="H10" s="131"/>
      <c r="I10" s="132"/>
      <c r="J10" s="7">
        <v>56</v>
      </c>
      <c r="K10" s="7">
        <v>66</v>
      </c>
      <c r="L10" s="7">
        <v>55</v>
      </c>
      <c r="M10" s="39">
        <f>J10+K10+L10</f>
        <v>177</v>
      </c>
      <c r="N10" s="39"/>
      <c r="O10" s="39">
        <v>10</v>
      </c>
    </row>
    <row r="11" spans="1:15" ht="24" customHeight="1" x14ac:dyDescent="0.3">
      <c r="A11" s="10" t="s">
        <v>19</v>
      </c>
      <c r="B11" s="127"/>
      <c r="C11" s="128"/>
      <c r="D11" s="128"/>
      <c r="E11" s="128"/>
      <c r="F11" s="128"/>
      <c r="G11" s="128"/>
      <c r="H11" s="128"/>
      <c r="I11" s="129"/>
      <c r="J11" s="133"/>
      <c r="K11" s="134"/>
      <c r="L11" s="135"/>
      <c r="M11" s="20"/>
      <c r="N11" s="35"/>
      <c r="O11" s="21"/>
    </row>
    <row r="12" spans="1:15" ht="34.5" customHeight="1" x14ac:dyDescent="0.3">
      <c r="A12" s="11" t="s">
        <v>20</v>
      </c>
      <c r="B12" s="43"/>
      <c r="C12" s="7">
        <v>12</v>
      </c>
      <c r="D12" s="7">
        <v>11</v>
      </c>
      <c r="E12" s="7">
        <v>8</v>
      </c>
      <c r="F12" s="7">
        <v>14</v>
      </c>
      <c r="G12" s="7">
        <v>8</v>
      </c>
      <c r="H12" s="7">
        <v>10</v>
      </c>
      <c r="I12" s="7">
        <v>7</v>
      </c>
      <c r="J12" s="124"/>
      <c r="K12" s="125"/>
      <c r="L12" s="126"/>
      <c r="M12" s="39">
        <f>C12+D12+E12+F12+G12+H12+I12</f>
        <v>70</v>
      </c>
      <c r="N12" s="39">
        <f>M12-C12</f>
        <v>58</v>
      </c>
      <c r="O12" s="39">
        <v>7</v>
      </c>
    </row>
    <row r="13" spans="1:15" ht="34.5" customHeight="1" x14ac:dyDescent="0.3">
      <c r="A13" s="11" t="s">
        <v>21</v>
      </c>
      <c r="B13" s="115"/>
      <c r="C13" s="116"/>
      <c r="D13" s="116"/>
      <c r="E13" s="116"/>
      <c r="F13" s="116"/>
      <c r="G13" s="116"/>
      <c r="H13" s="116"/>
      <c r="I13" s="117"/>
      <c r="J13" s="7">
        <v>27</v>
      </c>
      <c r="K13" s="7">
        <v>22</v>
      </c>
      <c r="L13" s="7">
        <v>14</v>
      </c>
      <c r="M13" s="39">
        <f>SUM(J13:L13)</f>
        <v>63</v>
      </c>
      <c r="N13" s="39"/>
      <c r="O13" s="39">
        <v>3</v>
      </c>
    </row>
    <row r="14" spans="1:15" ht="30" customHeight="1" x14ac:dyDescent="0.3">
      <c r="A14" s="12" t="s">
        <v>22</v>
      </c>
      <c r="B14" s="40">
        <f>B9</f>
        <v>24</v>
      </c>
      <c r="C14" s="39">
        <f t="shared" ref="C14:I14" si="0">C6+C7+C9+C12</f>
        <v>96</v>
      </c>
      <c r="D14" s="39">
        <f t="shared" si="0"/>
        <v>91</v>
      </c>
      <c r="E14" s="39">
        <f t="shared" si="0"/>
        <v>46</v>
      </c>
      <c r="F14" s="39">
        <f t="shared" si="0"/>
        <v>101</v>
      </c>
      <c r="G14" s="39">
        <f t="shared" si="0"/>
        <v>71</v>
      </c>
      <c r="H14" s="39">
        <f t="shared" si="0"/>
        <v>61</v>
      </c>
      <c r="I14" s="39">
        <f t="shared" si="0"/>
        <v>77</v>
      </c>
      <c r="J14" s="39">
        <f>J10+J13</f>
        <v>83</v>
      </c>
      <c r="K14" s="39">
        <f>K10+K13</f>
        <v>88</v>
      </c>
      <c r="L14" s="39">
        <f>L10+L13</f>
        <v>69</v>
      </c>
      <c r="M14" s="22"/>
      <c r="N14" s="36"/>
      <c r="O14" s="23">
        <f>SUM(O6:O13)</f>
        <v>55</v>
      </c>
    </row>
    <row r="15" spans="1:15" ht="28.5" customHeight="1" x14ac:dyDescent="0.3">
      <c r="A15" s="25"/>
      <c r="B15" s="25"/>
      <c r="C15" s="39">
        <f>C14</f>
        <v>96</v>
      </c>
      <c r="D15" s="118">
        <f>D14+E14+F14+G14+H14+I14</f>
        <v>447</v>
      </c>
      <c r="E15" s="118"/>
      <c r="F15" s="118"/>
      <c r="G15" s="118"/>
      <c r="H15" s="118"/>
      <c r="I15" s="118"/>
      <c r="J15" s="118">
        <f>J14+K14+L14</f>
        <v>240</v>
      </c>
      <c r="K15" s="118"/>
      <c r="L15" s="118"/>
      <c r="M15" s="24"/>
      <c r="N15" s="24"/>
      <c r="O15" s="24"/>
    </row>
    <row r="16" spans="1:15" ht="27.75" customHeight="1" x14ac:dyDescent="0.3">
      <c r="A16" s="25"/>
      <c r="B16" s="25"/>
      <c r="C16" s="39">
        <f>C15</f>
        <v>96</v>
      </c>
      <c r="D16" s="118">
        <f>D15+J15</f>
        <v>687</v>
      </c>
      <c r="E16" s="118"/>
      <c r="F16" s="118"/>
      <c r="G16" s="118"/>
      <c r="H16" s="118"/>
      <c r="I16" s="118"/>
      <c r="J16" s="118"/>
      <c r="K16" s="118"/>
      <c r="L16" s="118"/>
      <c r="M16" s="3"/>
      <c r="N16" s="3"/>
      <c r="O16" s="3"/>
    </row>
    <row r="17" spans="1:15" ht="24" customHeight="1" x14ac:dyDescent="0.3">
      <c r="A17" s="25"/>
      <c r="B17" s="25"/>
      <c r="C17" s="118">
        <f>C16+D16</f>
        <v>783</v>
      </c>
      <c r="D17" s="118"/>
      <c r="E17" s="118"/>
      <c r="F17" s="118"/>
      <c r="G17" s="118"/>
      <c r="H17" s="118"/>
      <c r="I17" s="118"/>
      <c r="J17" s="118"/>
      <c r="K17" s="118"/>
      <c r="L17" s="118"/>
      <c r="M17" s="3"/>
      <c r="N17" s="3"/>
      <c r="O17" s="3"/>
    </row>
    <row r="18" spans="1:15" ht="20.100000000000001" customHeight="1" x14ac:dyDescent="0.3">
      <c r="A18" s="38" t="s">
        <v>52</v>
      </c>
      <c r="B18" s="38"/>
    </row>
    <row r="19" spans="1:15" ht="20.100000000000001" customHeight="1" x14ac:dyDescent="0.3"/>
  </sheetData>
  <mergeCells count="20">
    <mergeCell ref="D15:I15"/>
    <mergeCell ref="J15:L15"/>
    <mergeCell ref="D16:L16"/>
    <mergeCell ref="C17:L17"/>
    <mergeCell ref="B4:B5"/>
    <mergeCell ref="B8:I8"/>
    <mergeCell ref="B10:I10"/>
    <mergeCell ref="B11:I11"/>
    <mergeCell ref="B13:I13"/>
    <mergeCell ref="B6:B7"/>
    <mergeCell ref="J6:L9"/>
    <mergeCell ref="J11:L12"/>
    <mergeCell ref="A2:O2"/>
    <mergeCell ref="A4:A5"/>
    <mergeCell ref="C4:C5"/>
    <mergeCell ref="D4:I4"/>
    <mergeCell ref="J4:L4"/>
    <mergeCell ref="M4:M5"/>
    <mergeCell ref="N4:N5"/>
    <mergeCell ref="O4:O5"/>
  </mergeCells>
  <pageMargins left="0.25" right="0.17" top="0.57999999999999996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9"/>
  <sheetViews>
    <sheetView workbookViewId="0">
      <selection activeCell="A22" sqref="A22"/>
    </sheetView>
  </sheetViews>
  <sheetFormatPr defaultRowHeight="14.4" x14ac:dyDescent="0.3"/>
  <cols>
    <col min="1" max="1" width="20.5546875" customWidth="1"/>
    <col min="12" max="13" width="10.44140625" customWidth="1"/>
  </cols>
  <sheetData>
    <row r="2" spans="1:14" ht="23.4" x14ac:dyDescent="0.45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" x14ac:dyDescent="0.4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x14ac:dyDescent="0.3">
      <c r="A4" s="136" t="s">
        <v>8</v>
      </c>
      <c r="B4" s="75" t="s">
        <v>0</v>
      </c>
      <c r="C4" s="137" t="s">
        <v>7</v>
      </c>
      <c r="D4" s="137"/>
      <c r="E4" s="137"/>
      <c r="F4" s="137"/>
      <c r="G4" s="137"/>
      <c r="H4" s="137"/>
      <c r="I4" s="138" t="s">
        <v>9</v>
      </c>
      <c r="J4" s="138"/>
      <c r="K4" s="138"/>
      <c r="L4" s="139" t="s">
        <v>43</v>
      </c>
      <c r="M4" s="141" t="s">
        <v>44</v>
      </c>
      <c r="N4" s="143" t="s">
        <v>30</v>
      </c>
    </row>
    <row r="5" spans="1:14" ht="21" x14ac:dyDescent="0.3">
      <c r="A5" s="136"/>
      <c r="B5" s="75"/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3" t="s">
        <v>1</v>
      </c>
      <c r="J5" s="33" t="s">
        <v>2</v>
      </c>
      <c r="K5" s="33" t="s">
        <v>3</v>
      </c>
      <c r="L5" s="140"/>
      <c r="M5" s="142"/>
      <c r="N5" s="143"/>
    </row>
    <row r="6" spans="1:14" ht="36.75" customHeight="1" x14ac:dyDescent="0.3">
      <c r="A6" s="10" t="s">
        <v>13</v>
      </c>
      <c r="B6" s="7">
        <v>11</v>
      </c>
      <c r="C6" s="7">
        <v>0</v>
      </c>
      <c r="D6" s="7">
        <v>23</v>
      </c>
      <c r="E6" s="7">
        <v>11</v>
      </c>
      <c r="F6" s="7">
        <v>13</v>
      </c>
      <c r="G6" s="7">
        <v>9</v>
      </c>
      <c r="H6" s="7">
        <v>6</v>
      </c>
      <c r="I6" s="121"/>
      <c r="J6" s="122"/>
      <c r="K6" s="123"/>
      <c r="L6" s="31">
        <f>B6+C6+D6+E6+F6+G6+H6</f>
        <v>73</v>
      </c>
      <c r="M6" s="34">
        <f>L6-B6</f>
        <v>62</v>
      </c>
      <c r="N6" s="31">
        <v>7</v>
      </c>
    </row>
    <row r="7" spans="1:14" ht="36" customHeight="1" x14ac:dyDescent="0.3">
      <c r="A7" s="10" t="s">
        <v>15</v>
      </c>
      <c r="B7" s="7">
        <v>12</v>
      </c>
      <c r="C7" s="7">
        <v>8</v>
      </c>
      <c r="D7" s="7">
        <v>19</v>
      </c>
      <c r="E7" s="7">
        <v>13</v>
      </c>
      <c r="F7" s="7">
        <v>8</v>
      </c>
      <c r="G7" s="7">
        <v>16</v>
      </c>
      <c r="H7" s="7">
        <v>12</v>
      </c>
      <c r="I7" s="121"/>
      <c r="J7" s="122"/>
      <c r="K7" s="123"/>
      <c r="L7" s="31">
        <f>B7+C7+D7+E7+F7+G7+H7</f>
        <v>88</v>
      </c>
      <c r="M7" s="34">
        <f>L7-B7</f>
        <v>76</v>
      </c>
      <c r="N7" s="31">
        <v>7</v>
      </c>
    </row>
    <row r="8" spans="1:14" ht="24" customHeight="1" x14ac:dyDescent="0.3">
      <c r="A8" s="10" t="s">
        <v>25</v>
      </c>
      <c r="B8" s="144"/>
      <c r="C8" s="145"/>
      <c r="D8" s="145"/>
      <c r="E8" s="145"/>
      <c r="F8" s="145"/>
      <c r="G8" s="145"/>
      <c r="H8" s="146"/>
      <c r="I8" s="121"/>
      <c r="J8" s="122"/>
      <c r="K8" s="123"/>
      <c r="L8" s="20"/>
      <c r="M8" s="35"/>
      <c r="N8" s="21"/>
    </row>
    <row r="9" spans="1:14" ht="33" customHeight="1" x14ac:dyDescent="0.3">
      <c r="A9" s="11" t="s">
        <v>20</v>
      </c>
      <c r="B9" s="7">
        <v>65</v>
      </c>
      <c r="C9" s="7">
        <v>30</v>
      </c>
      <c r="D9" s="7">
        <v>47</v>
      </c>
      <c r="E9" s="7">
        <v>37</v>
      </c>
      <c r="F9" s="7">
        <v>31</v>
      </c>
      <c r="G9" s="7">
        <v>47</v>
      </c>
      <c r="H9" s="37">
        <v>51</v>
      </c>
      <c r="I9" s="124"/>
      <c r="J9" s="125"/>
      <c r="K9" s="126"/>
      <c r="L9" s="31">
        <f>B9+C9+D9+E9+F9+G9+H9</f>
        <v>308</v>
      </c>
      <c r="M9" s="34">
        <f>L9-B9</f>
        <v>243</v>
      </c>
      <c r="N9" s="31">
        <v>20</v>
      </c>
    </row>
    <row r="10" spans="1:14" ht="35.25" customHeight="1" x14ac:dyDescent="0.3">
      <c r="A10" s="11" t="s">
        <v>21</v>
      </c>
      <c r="B10" s="144"/>
      <c r="C10" s="145"/>
      <c r="D10" s="145"/>
      <c r="E10" s="145"/>
      <c r="F10" s="145"/>
      <c r="G10" s="145"/>
      <c r="H10" s="146"/>
      <c r="I10" s="7">
        <v>64</v>
      </c>
      <c r="J10" s="7">
        <v>60</v>
      </c>
      <c r="K10" s="7">
        <v>63</v>
      </c>
      <c r="L10" s="31">
        <f>I10+J10+K10</f>
        <v>187</v>
      </c>
      <c r="M10" s="34"/>
      <c r="N10" s="31">
        <v>9</v>
      </c>
    </row>
    <row r="11" spans="1:14" ht="24" customHeight="1" x14ac:dyDescent="0.3">
      <c r="A11" s="10" t="s">
        <v>19</v>
      </c>
      <c r="B11" s="144"/>
      <c r="C11" s="145"/>
      <c r="D11" s="145"/>
      <c r="E11" s="145"/>
      <c r="F11" s="145"/>
      <c r="G11" s="145"/>
      <c r="H11" s="146"/>
      <c r="I11" s="133"/>
      <c r="J11" s="134"/>
      <c r="K11" s="135"/>
      <c r="L11" s="20"/>
      <c r="M11" s="35"/>
      <c r="N11" s="21"/>
    </row>
    <row r="12" spans="1:14" ht="34.5" customHeight="1" x14ac:dyDescent="0.3">
      <c r="A12" s="11" t="s">
        <v>20</v>
      </c>
      <c r="B12" s="7">
        <v>17</v>
      </c>
      <c r="C12" s="7">
        <v>8</v>
      </c>
      <c r="D12" s="7">
        <v>14</v>
      </c>
      <c r="E12" s="7">
        <v>8</v>
      </c>
      <c r="F12" s="7">
        <v>9</v>
      </c>
      <c r="G12" s="7">
        <v>7</v>
      </c>
      <c r="H12" s="7">
        <v>13</v>
      </c>
      <c r="I12" s="124"/>
      <c r="J12" s="125"/>
      <c r="K12" s="126"/>
      <c r="L12" s="31">
        <f>B12+C12+D12+E12+F12+G12+H12</f>
        <v>76</v>
      </c>
      <c r="M12" s="34">
        <f>L12-B12</f>
        <v>59</v>
      </c>
      <c r="N12" s="31">
        <v>7</v>
      </c>
    </row>
    <row r="13" spans="1:14" ht="34.5" customHeight="1" x14ac:dyDescent="0.3">
      <c r="A13" s="11" t="s">
        <v>21</v>
      </c>
      <c r="B13" s="133"/>
      <c r="C13" s="134"/>
      <c r="D13" s="134"/>
      <c r="E13" s="134"/>
      <c r="F13" s="134"/>
      <c r="G13" s="134"/>
      <c r="H13" s="135"/>
      <c r="I13" s="7">
        <v>23</v>
      </c>
      <c r="J13" s="7">
        <v>15</v>
      </c>
      <c r="K13" s="7">
        <v>26</v>
      </c>
      <c r="L13" s="31">
        <f>SUM(I13:K13)</f>
        <v>64</v>
      </c>
      <c r="M13" s="34"/>
      <c r="N13" s="31">
        <v>3</v>
      </c>
    </row>
    <row r="14" spans="1:14" ht="30" customHeight="1" x14ac:dyDescent="0.3">
      <c r="A14" s="12" t="s">
        <v>22</v>
      </c>
      <c r="B14" s="31">
        <f t="shared" ref="B14:H14" si="0">B6+B7+B9+B12</f>
        <v>105</v>
      </c>
      <c r="C14" s="31">
        <f t="shared" si="0"/>
        <v>46</v>
      </c>
      <c r="D14" s="31">
        <f t="shared" si="0"/>
        <v>103</v>
      </c>
      <c r="E14" s="31">
        <f t="shared" si="0"/>
        <v>69</v>
      </c>
      <c r="F14" s="31">
        <f t="shared" si="0"/>
        <v>61</v>
      </c>
      <c r="G14" s="31">
        <f t="shared" si="0"/>
        <v>79</v>
      </c>
      <c r="H14" s="31">
        <f t="shared" si="0"/>
        <v>82</v>
      </c>
      <c r="I14" s="31">
        <f>I10+I13</f>
        <v>87</v>
      </c>
      <c r="J14" s="31">
        <f>J10+J13</f>
        <v>75</v>
      </c>
      <c r="K14" s="31">
        <f>K10+K13</f>
        <v>89</v>
      </c>
      <c r="L14" s="22"/>
      <c r="M14" s="36"/>
      <c r="N14" s="23">
        <f>SUM(N6:N13)</f>
        <v>53</v>
      </c>
    </row>
    <row r="15" spans="1:14" ht="28.5" customHeight="1" x14ac:dyDescent="0.3">
      <c r="A15" s="25"/>
      <c r="B15" s="31">
        <f>B14</f>
        <v>105</v>
      </c>
      <c r="C15" s="118">
        <f>C14+D14+E14+F14+G14+H14</f>
        <v>440</v>
      </c>
      <c r="D15" s="118"/>
      <c r="E15" s="118"/>
      <c r="F15" s="118"/>
      <c r="G15" s="118"/>
      <c r="H15" s="118"/>
      <c r="I15" s="118">
        <f>I14+J14+K14</f>
        <v>251</v>
      </c>
      <c r="J15" s="118"/>
      <c r="K15" s="118"/>
      <c r="L15" s="24"/>
      <c r="M15" s="24"/>
      <c r="N15" s="24"/>
    </row>
    <row r="16" spans="1:14" ht="27.75" customHeight="1" x14ac:dyDescent="0.3">
      <c r="A16" s="25"/>
      <c r="B16" s="31">
        <f>B15</f>
        <v>105</v>
      </c>
      <c r="C16" s="118">
        <f>C15+I15</f>
        <v>691</v>
      </c>
      <c r="D16" s="118"/>
      <c r="E16" s="118"/>
      <c r="F16" s="118"/>
      <c r="G16" s="118"/>
      <c r="H16" s="118"/>
      <c r="I16" s="118"/>
      <c r="J16" s="118"/>
      <c r="K16" s="118"/>
      <c r="L16" s="3"/>
      <c r="M16" s="3"/>
      <c r="N16" s="3"/>
    </row>
    <row r="17" spans="1:14" ht="24" customHeight="1" x14ac:dyDescent="0.3">
      <c r="A17" s="25"/>
      <c r="B17" s="118">
        <f>B16+C16</f>
        <v>796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3"/>
      <c r="M17" s="3"/>
      <c r="N17" s="3"/>
    </row>
    <row r="18" spans="1:14" ht="20.100000000000001" customHeight="1" x14ac:dyDescent="0.3">
      <c r="A18" s="38" t="s">
        <v>46</v>
      </c>
    </row>
    <row r="19" spans="1:14" ht="20.100000000000001" customHeight="1" x14ac:dyDescent="0.3"/>
  </sheetData>
  <mergeCells count="18">
    <mergeCell ref="C15:H15"/>
    <mergeCell ref="I15:K15"/>
    <mergeCell ref="C16:K16"/>
    <mergeCell ref="B17:K17"/>
    <mergeCell ref="I6:K9"/>
    <mergeCell ref="B8:H8"/>
    <mergeCell ref="B10:H10"/>
    <mergeCell ref="B11:H11"/>
    <mergeCell ref="I11:K12"/>
    <mergeCell ref="B13:H13"/>
    <mergeCell ref="A2:N2"/>
    <mergeCell ref="A4:A5"/>
    <mergeCell ref="B4:B5"/>
    <mergeCell ref="C4:H4"/>
    <mergeCell ref="I4:K4"/>
    <mergeCell ref="L4:L5"/>
    <mergeCell ref="N4:N5"/>
    <mergeCell ref="M4:M5"/>
  </mergeCells>
  <pageMargins left="0.25" right="0.23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1"/>
  <sheetViews>
    <sheetView workbookViewId="0">
      <selection activeCell="L21" sqref="L21:M21"/>
    </sheetView>
  </sheetViews>
  <sheetFormatPr defaultRowHeight="14.4" x14ac:dyDescent="0.3"/>
  <cols>
    <col min="1" max="1" width="21" customWidth="1"/>
    <col min="12" max="13" width="10.44140625" customWidth="1"/>
  </cols>
  <sheetData>
    <row r="2" spans="1:14" ht="23.4" x14ac:dyDescent="0.4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1" x14ac:dyDescent="0.4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x14ac:dyDescent="0.3">
      <c r="A4" s="136" t="s">
        <v>8</v>
      </c>
      <c r="B4" s="75" t="s">
        <v>0</v>
      </c>
      <c r="C4" s="137" t="s">
        <v>7</v>
      </c>
      <c r="D4" s="137"/>
      <c r="E4" s="137"/>
      <c r="F4" s="137"/>
      <c r="G4" s="137"/>
      <c r="H4" s="137"/>
      <c r="I4" s="138" t="s">
        <v>9</v>
      </c>
      <c r="J4" s="138"/>
      <c r="K4" s="138"/>
      <c r="L4" s="137" t="s">
        <v>10</v>
      </c>
      <c r="M4" s="139" t="s">
        <v>42</v>
      </c>
      <c r="N4" s="143" t="s">
        <v>30</v>
      </c>
    </row>
    <row r="5" spans="1:14" ht="21" x14ac:dyDescent="0.3">
      <c r="A5" s="136"/>
      <c r="B5" s="75"/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9" t="s">
        <v>1</v>
      </c>
      <c r="J5" s="19" t="s">
        <v>2</v>
      </c>
      <c r="K5" s="19" t="s">
        <v>3</v>
      </c>
      <c r="L5" s="137"/>
      <c r="M5" s="140"/>
      <c r="N5" s="143"/>
    </row>
    <row r="6" spans="1:14" ht="24" customHeight="1" x14ac:dyDescent="0.3">
      <c r="A6" s="10" t="s">
        <v>12</v>
      </c>
      <c r="B6" s="7">
        <v>0</v>
      </c>
      <c r="C6" s="7">
        <v>8</v>
      </c>
      <c r="D6" s="7">
        <v>9</v>
      </c>
      <c r="E6" s="7">
        <v>6</v>
      </c>
      <c r="F6" s="7">
        <v>11</v>
      </c>
      <c r="G6" s="7">
        <v>6</v>
      </c>
      <c r="H6" s="7">
        <v>7</v>
      </c>
      <c r="I6" s="133"/>
      <c r="J6" s="134"/>
      <c r="K6" s="135"/>
      <c r="L6" s="17">
        <f>SUM(C6:K6)</f>
        <v>47</v>
      </c>
      <c r="M6" s="34"/>
      <c r="N6" s="17">
        <v>6</v>
      </c>
    </row>
    <row r="7" spans="1:14" ht="24" customHeight="1" x14ac:dyDescent="0.3">
      <c r="A7" s="10" t="s">
        <v>13</v>
      </c>
      <c r="B7" s="7">
        <v>0</v>
      </c>
      <c r="C7" s="7">
        <v>23</v>
      </c>
      <c r="D7" s="7">
        <v>10</v>
      </c>
      <c r="E7" s="7">
        <v>12</v>
      </c>
      <c r="F7" s="7">
        <v>9</v>
      </c>
      <c r="G7" s="7">
        <v>6</v>
      </c>
      <c r="H7" s="7">
        <v>13</v>
      </c>
      <c r="I7" s="121"/>
      <c r="J7" s="122"/>
      <c r="K7" s="123"/>
      <c r="L7" s="17">
        <f>SUM(C7:K7)</f>
        <v>73</v>
      </c>
      <c r="M7" s="34"/>
      <c r="N7" s="17">
        <v>7</v>
      </c>
    </row>
    <row r="8" spans="1:14" ht="24" customHeight="1" x14ac:dyDescent="0.3">
      <c r="A8" s="10" t="s">
        <v>14</v>
      </c>
      <c r="B8" s="7">
        <v>0</v>
      </c>
      <c r="C8" s="7">
        <v>7</v>
      </c>
      <c r="D8" s="7">
        <v>6</v>
      </c>
      <c r="E8" s="7">
        <v>4</v>
      </c>
      <c r="F8" s="7">
        <v>4</v>
      </c>
      <c r="G8" s="7">
        <v>9</v>
      </c>
      <c r="H8" s="7">
        <v>10</v>
      </c>
      <c r="I8" s="121"/>
      <c r="J8" s="122"/>
      <c r="K8" s="123"/>
      <c r="L8" s="17">
        <f>SUM(C8:K8)</f>
        <v>40</v>
      </c>
      <c r="M8" s="34"/>
      <c r="N8" s="17">
        <v>6</v>
      </c>
    </row>
    <row r="9" spans="1:14" ht="24" customHeight="1" x14ac:dyDescent="0.3">
      <c r="A9" s="10" t="s">
        <v>15</v>
      </c>
      <c r="B9" s="7">
        <v>0</v>
      </c>
      <c r="C9" s="7">
        <v>21</v>
      </c>
      <c r="D9" s="7">
        <v>13</v>
      </c>
      <c r="E9" s="7">
        <v>8</v>
      </c>
      <c r="F9" s="7">
        <v>16</v>
      </c>
      <c r="G9" s="7">
        <v>13</v>
      </c>
      <c r="H9" s="7">
        <v>16</v>
      </c>
      <c r="I9" s="121"/>
      <c r="J9" s="122"/>
      <c r="K9" s="123"/>
      <c r="L9" s="17">
        <f>C9+D9+E9+F9+G9+H9</f>
        <v>87</v>
      </c>
      <c r="M9" s="34"/>
      <c r="N9" s="17">
        <v>7</v>
      </c>
    </row>
    <row r="10" spans="1:14" ht="24" customHeight="1" x14ac:dyDescent="0.3">
      <c r="A10" s="10" t="s">
        <v>25</v>
      </c>
      <c r="B10" s="144"/>
      <c r="C10" s="145"/>
      <c r="D10" s="145"/>
      <c r="E10" s="145"/>
      <c r="F10" s="145"/>
      <c r="G10" s="145"/>
      <c r="H10" s="146"/>
      <c r="I10" s="121"/>
      <c r="J10" s="122"/>
      <c r="K10" s="123"/>
      <c r="L10" s="20"/>
      <c r="M10" s="35"/>
      <c r="N10" s="21"/>
    </row>
    <row r="11" spans="1:14" ht="24" customHeight="1" x14ac:dyDescent="0.3">
      <c r="A11" s="11" t="s">
        <v>20</v>
      </c>
      <c r="B11" s="7">
        <v>50</v>
      </c>
      <c r="C11" s="7">
        <v>30</v>
      </c>
      <c r="D11" s="7">
        <v>24</v>
      </c>
      <c r="E11" s="7">
        <v>21</v>
      </c>
      <c r="F11" s="7">
        <v>32</v>
      </c>
      <c r="G11" s="7">
        <v>30</v>
      </c>
      <c r="H11" s="7">
        <v>38</v>
      </c>
      <c r="I11" s="124"/>
      <c r="J11" s="125"/>
      <c r="K11" s="126"/>
      <c r="L11" s="17">
        <f>C11+D11+E11+F11+G11+H11</f>
        <v>175</v>
      </c>
      <c r="M11" s="34">
        <f>L11+B11</f>
        <v>225</v>
      </c>
      <c r="N11" s="17">
        <v>13</v>
      </c>
    </row>
    <row r="12" spans="1:14" ht="24" customHeight="1" x14ac:dyDescent="0.3">
      <c r="A12" s="11" t="s">
        <v>21</v>
      </c>
      <c r="B12" s="144"/>
      <c r="C12" s="145"/>
      <c r="D12" s="145"/>
      <c r="E12" s="145"/>
      <c r="F12" s="145"/>
      <c r="G12" s="145"/>
      <c r="H12" s="146"/>
      <c r="I12" s="7">
        <v>59</v>
      </c>
      <c r="J12" s="7">
        <v>62</v>
      </c>
      <c r="K12" s="7">
        <v>70</v>
      </c>
      <c r="L12" s="17">
        <f>I12+J12+K12</f>
        <v>191</v>
      </c>
      <c r="M12" s="34"/>
      <c r="N12" s="17">
        <v>10</v>
      </c>
    </row>
    <row r="13" spans="1:14" ht="24" customHeight="1" x14ac:dyDescent="0.3">
      <c r="A13" s="10" t="s">
        <v>19</v>
      </c>
      <c r="B13" s="144"/>
      <c r="C13" s="145"/>
      <c r="D13" s="145"/>
      <c r="E13" s="145"/>
      <c r="F13" s="145"/>
      <c r="G13" s="145"/>
      <c r="H13" s="146"/>
      <c r="I13" s="133"/>
      <c r="J13" s="134"/>
      <c r="K13" s="135"/>
      <c r="L13" s="20"/>
      <c r="M13" s="35"/>
      <c r="N13" s="21"/>
    </row>
    <row r="14" spans="1:14" ht="24" customHeight="1" x14ac:dyDescent="0.3">
      <c r="A14" s="11" t="s">
        <v>20</v>
      </c>
      <c r="B14" s="7">
        <v>16</v>
      </c>
      <c r="C14" s="7">
        <v>14</v>
      </c>
      <c r="D14" s="7">
        <v>8</v>
      </c>
      <c r="E14" s="7">
        <v>9</v>
      </c>
      <c r="F14" s="7">
        <v>8</v>
      </c>
      <c r="G14" s="7">
        <v>13</v>
      </c>
      <c r="H14" s="7">
        <v>7</v>
      </c>
      <c r="I14" s="124"/>
      <c r="J14" s="125"/>
      <c r="K14" s="126"/>
      <c r="L14" s="17">
        <f>C14+D14+E14+F14+G14+H14</f>
        <v>59</v>
      </c>
      <c r="M14" s="34">
        <f>L14+B14</f>
        <v>75</v>
      </c>
      <c r="N14" s="17">
        <v>7</v>
      </c>
    </row>
    <row r="15" spans="1:14" ht="24" customHeight="1" x14ac:dyDescent="0.3">
      <c r="A15" s="11" t="s">
        <v>21</v>
      </c>
      <c r="B15" s="133"/>
      <c r="C15" s="134"/>
      <c r="D15" s="134"/>
      <c r="E15" s="134"/>
      <c r="F15" s="134"/>
      <c r="G15" s="134"/>
      <c r="H15" s="135"/>
      <c r="I15" s="7">
        <v>14</v>
      </c>
      <c r="J15" s="7">
        <v>25</v>
      </c>
      <c r="K15" s="7">
        <v>31</v>
      </c>
      <c r="L15" s="17">
        <f>SUM(I15:K15)</f>
        <v>70</v>
      </c>
      <c r="M15" s="34"/>
      <c r="N15" s="17">
        <v>4</v>
      </c>
    </row>
    <row r="16" spans="1:14" ht="24" customHeight="1" x14ac:dyDescent="0.3">
      <c r="A16" s="12" t="s">
        <v>22</v>
      </c>
      <c r="B16" s="17">
        <f>B11+B14</f>
        <v>66</v>
      </c>
      <c r="C16" s="17">
        <f t="shared" ref="C16:H16" si="0">C6+C7+C8+C9+C11+C14</f>
        <v>103</v>
      </c>
      <c r="D16" s="17">
        <f t="shared" si="0"/>
        <v>70</v>
      </c>
      <c r="E16" s="17">
        <f t="shared" si="0"/>
        <v>60</v>
      </c>
      <c r="F16" s="17">
        <f t="shared" si="0"/>
        <v>80</v>
      </c>
      <c r="G16" s="17">
        <f t="shared" si="0"/>
        <v>77</v>
      </c>
      <c r="H16" s="17">
        <f t="shared" si="0"/>
        <v>91</v>
      </c>
      <c r="I16" s="17">
        <f>I12+I15</f>
        <v>73</v>
      </c>
      <c r="J16" s="17">
        <f>J12+J15</f>
        <v>87</v>
      </c>
      <c r="K16" s="17">
        <f>K12+K15</f>
        <v>101</v>
      </c>
      <c r="L16" s="22"/>
      <c r="M16" s="36"/>
      <c r="N16" s="23">
        <f>SUM(N6:N15)</f>
        <v>60</v>
      </c>
    </row>
    <row r="17" spans="1:14" ht="24" customHeight="1" x14ac:dyDescent="0.3">
      <c r="A17" s="16"/>
      <c r="B17" s="17">
        <f>B16</f>
        <v>66</v>
      </c>
      <c r="C17" s="118">
        <f>C16+D16+E16+F16+G16+H16</f>
        <v>481</v>
      </c>
      <c r="D17" s="118"/>
      <c r="E17" s="118"/>
      <c r="F17" s="118"/>
      <c r="G17" s="118"/>
      <c r="H17" s="118"/>
      <c r="I17" s="118">
        <f>I16+J16+K16</f>
        <v>261</v>
      </c>
      <c r="J17" s="118"/>
      <c r="K17" s="118"/>
      <c r="L17" s="24"/>
      <c r="M17" s="24"/>
      <c r="N17" s="24"/>
    </row>
    <row r="18" spans="1:14" ht="24" customHeight="1" x14ac:dyDescent="0.3">
      <c r="A18" s="16"/>
      <c r="B18" s="17">
        <f>B17</f>
        <v>66</v>
      </c>
      <c r="C18" s="118">
        <f>C17+I17</f>
        <v>742</v>
      </c>
      <c r="D18" s="118"/>
      <c r="E18" s="118"/>
      <c r="F18" s="118"/>
      <c r="G18" s="118"/>
      <c r="H18" s="118"/>
      <c r="I18" s="118"/>
      <c r="J18" s="118"/>
      <c r="K18" s="118"/>
      <c r="L18" s="3"/>
      <c r="M18" s="3"/>
      <c r="N18" s="3"/>
    </row>
    <row r="19" spans="1:14" ht="24" customHeight="1" x14ac:dyDescent="0.3">
      <c r="A19" s="16"/>
      <c r="B19" s="118">
        <f>B18+C18</f>
        <v>808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3"/>
      <c r="M19" s="3"/>
      <c r="N19" s="3"/>
    </row>
    <row r="20" spans="1:14" ht="20.100000000000001" customHeight="1" x14ac:dyDescent="0.3"/>
    <row r="21" spans="1:14" ht="20.100000000000001" customHeight="1" x14ac:dyDescent="0.3">
      <c r="A21" s="38" t="s">
        <v>45</v>
      </c>
    </row>
  </sheetData>
  <mergeCells count="18">
    <mergeCell ref="C17:H17"/>
    <mergeCell ref="I17:K17"/>
    <mergeCell ref="C18:K18"/>
    <mergeCell ref="B19:K19"/>
    <mergeCell ref="I6:K11"/>
    <mergeCell ref="B10:H10"/>
    <mergeCell ref="B12:H12"/>
    <mergeCell ref="B13:H13"/>
    <mergeCell ref="I13:K14"/>
    <mergeCell ref="B15:H15"/>
    <mergeCell ref="A2:N2"/>
    <mergeCell ref="A4:A5"/>
    <mergeCell ref="B4:B5"/>
    <mergeCell ref="C4:H4"/>
    <mergeCell ref="I4:K4"/>
    <mergeCell ref="L4:L5"/>
    <mergeCell ref="N4:N5"/>
    <mergeCell ref="M4:M5"/>
  </mergeCells>
  <pageMargins left="0.25" right="0.17" top="0.35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workbookViewId="0">
      <selection activeCell="A20" sqref="A20:C20"/>
    </sheetView>
  </sheetViews>
  <sheetFormatPr defaultColWidth="9.109375" defaultRowHeight="21" x14ac:dyDescent="0.4"/>
  <cols>
    <col min="1" max="1" width="23" style="9" customWidth="1"/>
    <col min="2" max="2" width="9.109375" style="1"/>
    <col min="3" max="11" width="8.6640625" style="1" customWidth="1"/>
    <col min="12" max="12" width="11.44140625" style="1" customWidth="1"/>
    <col min="13" max="13" width="11.33203125" style="1" customWidth="1"/>
    <col min="14" max="14" width="9.109375" style="8" customWidth="1"/>
    <col min="15" max="16384" width="9.109375" style="1"/>
  </cols>
  <sheetData>
    <row r="1" spans="1:14" ht="23.4" x14ac:dyDescent="0.4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6.5" customHeight="1" x14ac:dyDescent="0.4"/>
    <row r="3" spans="1:14" x14ac:dyDescent="0.4">
      <c r="A3" s="136" t="s">
        <v>8</v>
      </c>
      <c r="B3" s="75" t="s">
        <v>0</v>
      </c>
      <c r="C3" s="137" t="s">
        <v>7</v>
      </c>
      <c r="D3" s="137"/>
      <c r="E3" s="137"/>
      <c r="F3" s="137"/>
      <c r="G3" s="137"/>
      <c r="H3" s="137"/>
      <c r="I3" s="138" t="s">
        <v>9</v>
      </c>
      <c r="J3" s="138"/>
      <c r="K3" s="138"/>
      <c r="L3" s="137" t="s">
        <v>10</v>
      </c>
      <c r="M3" s="143" t="s">
        <v>11</v>
      </c>
      <c r="N3" s="136" t="s">
        <v>23</v>
      </c>
    </row>
    <row r="4" spans="1:14" x14ac:dyDescent="0.4">
      <c r="A4" s="136"/>
      <c r="B4" s="75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1</v>
      </c>
      <c r="J4" s="6" t="s">
        <v>2</v>
      </c>
      <c r="K4" s="6" t="s">
        <v>3</v>
      </c>
      <c r="L4" s="137"/>
      <c r="M4" s="143"/>
      <c r="N4" s="136"/>
    </row>
    <row r="5" spans="1:14" ht="24" customHeight="1" x14ac:dyDescent="0.4">
      <c r="A5" s="10" t="s">
        <v>12</v>
      </c>
      <c r="B5" s="7">
        <v>8</v>
      </c>
      <c r="C5" s="7">
        <v>9</v>
      </c>
      <c r="D5" s="7">
        <v>6</v>
      </c>
      <c r="E5" s="7">
        <v>11</v>
      </c>
      <c r="F5" s="7">
        <v>6</v>
      </c>
      <c r="G5" s="7">
        <v>7</v>
      </c>
      <c r="H5" s="7">
        <v>8</v>
      </c>
      <c r="I5" s="157"/>
      <c r="J5" s="158"/>
      <c r="K5" s="159"/>
      <c r="L5" s="13">
        <f>SUM(C5:K5)</f>
        <v>47</v>
      </c>
      <c r="M5" s="13">
        <f>L5+B5</f>
        <v>55</v>
      </c>
      <c r="N5" s="14">
        <v>7</v>
      </c>
    </row>
    <row r="6" spans="1:14" ht="24" customHeight="1" x14ac:dyDescent="0.4">
      <c r="A6" s="10" t="s">
        <v>13</v>
      </c>
      <c r="B6" s="7">
        <v>16</v>
      </c>
      <c r="C6" s="7">
        <v>10</v>
      </c>
      <c r="D6" s="7">
        <v>12</v>
      </c>
      <c r="E6" s="7">
        <v>10</v>
      </c>
      <c r="F6" s="7">
        <v>7</v>
      </c>
      <c r="G6" s="7">
        <v>13</v>
      </c>
      <c r="H6" s="7">
        <v>11</v>
      </c>
      <c r="I6" s="160"/>
      <c r="J6" s="161"/>
      <c r="K6" s="162"/>
      <c r="L6" s="13">
        <f>SUM(C6:K6)</f>
        <v>63</v>
      </c>
      <c r="M6" s="13">
        <f>L6+B6</f>
        <v>79</v>
      </c>
      <c r="N6" s="14">
        <v>7</v>
      </c>
    </row>
    <row r="7" spans="1:14" ht="24" customHeight="1" x14ac:dyDescent="0.4">
      <c r="A7" s="10" t="s">
        <v>14</v>
      </c>
      <c r="B7" s="7">
        <v>10</v>
      </c>
      <c r="C7" s="7">
        <v>6</v>
      </c>
      <c r="D7" s="7">
        <v>4</v>
      </c>
      <c r="E7" s="7">
        <v>5</v>
      </c>
      <c r="F7" s="7">
        <v>9</v>
      </c>
      <c r="G7" s="7">
        <v>9</v>
      </c>
      <c r="H7" s="7">
        <v>9</v>
      </c>
      <c r="I7" s="160"/>
      <c r="J7" s="161"/>
      <c r="K7" s="162"/>
      <c r="L7" s="13">
        <f>SUM(C7:K7)</f>
        <v>42</v>
      </c>
      <c r="M7" s="13">
        <f>L7+B7</f>
        <v>52</v>
      </c>
      <c r="N7" s="14">
        <v>7</v>
      </c>
    </row>
    <row r="8" spans="1:14" ht="24" customHeight="1" x14ac:dyDescent="0.4">
      <c r="A8" s="10" t="s">
        <v>15</v>
      </c>
      <c r="B8" s="7">
        <v>12</v>
      </c>
      <c r="C8" s="7">
        <v>14</v>
      </c>
      <c r="D8" s="7">
        <v>9</v>
      </c>
      <c r="E8" s="7">
        <v>17</v>
      </c>
      <c r="F8" s="7">
        <v>13</v>
      </c>
      <c r="G8" s="7">
        <v>16</v>
      </c>
      <c r="H8" s="7">
        <v>13</v>
      </c>
      <c r="I8" s="160"/>
      <c r="J8" s="161"/>
      <c r="K8" s="162"/>
      <c r="L8" s="13">
        <f>C8+D8+E8+F8+G8+H8</f>
        <v>82</v>
      </c>
      <c r="M8" s="13">
        <f>L8+B8</f>
        <v>94</v>
      </c>
      <c r="N8" s="14">
        <v>7</v>
      </c>
    </row>
    <row r="9" spans="1:14" ht="24" customHeight="1" x14ac:dyDescent="0.4">
      <c r="A9" s="10" t="s">
        <v>17</v>
      </c>
      <c r="B9" s="7">
        <v>23</v>
      </c>
      <c r="C9" s="7">
        <v>25</v>
      </c>
      <c r="D9" s="7">
        <v>12</v>
      </c>
      <c r="E9" s="7">
        <v>32</v>
      </c>
      <c r="F9" s="7">
        <v>28</v>
      </c>
      <c r="G9" s="7">
        <v>38</v>
      </c>
      <c r="H9" s="7">
        <v>32</v>
      </c>
      <c r="I9" s="160"/>
      <c r="J9" s="161"/>
      <c r="K9" s="162"/>
      <c r="L9" s="13">
        <f>C9+D9++D10+E9+F9+G9+H9</f>
        <v>175</v>
      </c>
      <c r="M9" s="13">
        <f>B9+L9</f>
        <v>198</v>
      </c>
      <c r="N9" s="14">
        <v>13</v>
      </c>
    </row>
    <row r="10" spans="1:14" ht="24" customHeight="1" x14ac:dyDescent="0.4">
      <c r="A10" s="11" t="s">
        <v>18</v>
      </c>
      <c r="B10" s="147"/>
      <c r="C10" s="148"/>
      <c r="D10" s="7">
        <v>8</v>
      </c>
      <c r="E10" s="147"/>
      <c r="F10" s="149"/>
      <c r="G10" s="149"/>
      <c r="H10" s="148"/>
      <c r="I10" s="160"/>
      <c r="J10" s="161"/>
      <c r="K10" s="162"/>
      <c r="L10" s="151"/>
      <c r="M10" s="152"/>
      <c r="N10" s="153"/>
    </row>
    <row r="11" spans="1:14" ht="24" customHeight="1" x14ac:dyDescent="0.4">
      <c r="A11" s="10" t="s">
        <v>19</v>
      </c>
      <c r="B11" s="147"/>
      <c r="C11" s="149"/>
      <c r="D11" s="149"/>
      <c r="E11" s="149"/>
      <c r="F11" s="149"/>
      <c r="G11" s="149"/>
      <c r="H11" s="148"/>
      <c r="I11" s="160"/>
      <c r="J11" s="161"/>
      <c r="K11" s="162"/>
      <c r="L11" s="154"/>
      <c r="M11" s="155"/>
      <c r="N11" s="156"/>
    </row>
    <row r="12" spans="1:14" ht="24" customHeight="1" x14ac:dyDescent="0.4">
      <c r="A12" s="11" t="s">
        <v>20</v>
      </c>
      <c r="B12" s="7">
        <v>12</v>
      </c>
      <c r="C12" s="7">
        <v>8</v>
      </c>
      <c r="D12" s="7">
        <v>10</v>
      </c>
      <c r="E12" s="7">
        <v>8</v>
      </c>
      <c r="F12" s="7">
        <v>14</v>
      </c>
      <c r="G12" s="7">
        <v>7</v>
      </c>
      <c r="H12" s="7">
        <v>4</v>
      </c>
      <c r="I12" s="163"/>
      <c r="J12" s="164"/>
      <c r="K12" s="165"/>
      <c r="L12" s="13">
        <f>SUM(C12:K12)</f>
        <v>51</v>
      </c>
      <c r="M12" s="13">
        <f>L12+B12</f>
        <v>63</v>
      </c>
      <c r="N12" s="14">
        <v>7</v>
      </c>
    </row>
    <row r="13" spans="1:14" ht="24" customHeight="1" x14ac:dyDescent="0.4">
      <c r="A13" s="11" t="s">
        <v>21</v>
      </c>
      <c r="B13" s="157"/>
      <c r="C13" s="158"/>
      <c r="D13" s="158"/>
      <c r="E13" s="158"/>
      <c r="F13" s="158"/>
      <c r="G13" s="158"/>
      <c r="H13" s="159"/>
      <c r="I13" s="7">
        <v>26</v>
      </c>
      <c r="J13" s="7">
        <v>31</v>
      </c>
      <c r="K13" s="7">
        <v>29</v>
      </c>
      <c r="L13" s="13">
        <f>SUM(I13:K13)</f>
        <v>86</v>
      </c>
      <c r="M13" s="166"/>
      <c r="N13" s="14">
        <v>5</v>
      </c>
    </row>
    <row r="14" spans="1:14" ht="24" customHeight="1" x14ac:dyDescent="0.4">
      <c r="A14" s="10" t="s">
        <v>16</v>
      </c>
      <c r="B14" s="163"/>
      <c r="C14" s="164"/>
      <c r="D14" s="164"/>
      <c r="E14" s="164"/>
      <c r="F14" s="164"/>
      <c r="G14" s="164"/>
      <c r="H14" s="165"/>
      <c r="I14" s="7">
        <v>60</v>
      </c>
      <c r="J14" s="7">
        <v>69</v>
      </c>
      <c r="K14" s="7">
        <v>80</v>
      </c>
      <c r="L14" s="13">
        <f>SUM(I14:K14)</f>
        <v>209</v>
      </c>
      <c r="M14" s="167"/>
      <c r="N14" s="14">
        <v>10</v>
      </c>
    </row>
    <row r="15" spans="1:14" ht="24" customHeight="1" x14ac:dyDescent="0.4">
      <c r="A15" s="12" t="s">
        <v>22</v>
      </c>
      <c r="B15" s="13">
        <f>B5+B6+B7+B8+B9+B12</f>
        <v>81</v>
      </c>
      <c r="C15" s="13">
        <f>C5+C6+C7+C8+C9+C12</f>
        <v>72</v>
      </c>
      <c r="D15" s="13">
        <f>D5+D6+D7+D8+D9+D10+D12</f>
        <v>61</v>
      </c>
      <c r="E15" s="13">
        <f>E5+E6+E7+E8+E9+E12</f>
        <v>83</v>
      </c>
      <c r="F15" s="13">
        <f>F5+F6+F7+F8+F9+F12</f>
        <v>77</v>
      </c>
      <c r="G15" s="13">
        <f>G5+G6+G7+G8+G9+G12</f>
        <v>90</v>
      </c>
      <c r="H15" s="13">
        <f>H5+H6+H7+H8+H9+H12</f>
        <v>77</v>
      </c>
      <c r="I15" s="13">
        <f>SUM(I13:I14)</f>
        <v>86</v>
      </c>
      <c r="J15" s="13">
        <f>SUM(J13:J14)</f>
        <v>100</v>
      </c>
      <c r="K15" s="13">
        <f>SUM(K13:K14)</f>
        <v>109</v>
      </c>
      <c r="L15" s="150"/>
      <c r="M15" s="150"/>
      <c r="N15" s="15"/>
    </row>
    <row r="16" spans="1:14" ht="24" customHeight="1" x14ac:dyDescent="0.4">
      <c r="A16" s="8"/>
      <c r="B16" s="13">
        <f>B15</f>
        <v>81</v>
      </c>
      <c r="C16" s="118">
        <f>C15+D15+E15+F15+G15+H15</f>
        <v>460</v>
      </c>
      <c r="D16" s="118"/>
      <c r="E16" s="118"/>
      <c r="F16" s="118"/>
      <c r="G16" s="118"/>
      <c r="H16" s="118"/>
      <c r="I16" s="118">
        <f>I15+J15+K15</f>
        <v>295</v>
      </c>
      <c r="J16" s="118"/>
      <c r="K16" s="118"/>
      <c r="L16" s="3"/>
      <c r="M16" s="3"/>
    </row>
    <row r="17" spans="1:13" ht="24" customHeight="1" x14ac:dyDescent="0.4">
      <c r="A17" s="8"/>
      <c r="B17" s="13">
        <f>B16</f>
        <v>81</v>
      </c>
      <c r="C17" s="118">
        <f>C16+I16</f>
        <v>755</v>
      </c>
      <c r="D17" s="118"/>
      <c r="E17" s="118"/>
      <c r="F17" s="118"/>
      <c r="G17" s="118"/>
      <c r="H17" s="118"/>
      <c r="I17" s="118"/>
      <c r="J17" s="118"/>
      <c r="K17" s="118"/>
      <c r="L17" s="3"/>
      <c r="M17" s="3"/>
    </row>
    <row r="18" spans="1:13" ht="24" customHeight="1" x14ac:dyDescent="0.4">
      <c r="A18" s="8"/>
      <c r="B18" s="118">
        <f>B17+C17</f>
        <v>836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3"/>
      <c r="M18" s="3"/>
    </row>
    <row r="19" spans="1:13" ht="15.75" customHeight="1" x14ac:dyDescent="0.4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</row>
    <row r="20" spans="1:13" ht="22.5" customHeight="1" x14ac:dyDescent="0.4">
      <c r="A20" s="168" t="s">
        <v>24</v>
      </c>
      <c r="B20" s="168"/>
      <c r="C20" s="168"/>
      <c r="D20" s="2"/>
      <c r="E20" s="2"/>
      <c r="F20" s="2"/>
      <c r="G20" s="2"/>
      <c r="H20" s="2"/>
      <c r="I20" s="2"/>
      <c r="J20" s="2"/>
      <c r="K20" s="2"/>
    </row>
  </sheetData>
  <mergeCells count="21">
    <mergeCell ref="A20:C20"/>
    <mergeCell ref="C16:H16"/>
    <mergeCell ref="I16:K16"/>
    <mergeCell ref="C17:K17"/>
    <mergeCell ref="B18:K18"/>
    <mergeCell ref="A1:M1"/>
    <mergeCell ref="B11:H11"/>
    <mergeCell ref="A3:A4"/>
    <mergeCell ref="B3:B4"/>
    <mergeCell ref="C3:H3"/>
    <mergeCell ref="I3:K3"/>
    <mergeCell ref="L3:L4"/>
    <mergeCell ref="M3:M4"/>
    <mergeCell ref="N3:N4"/>
    <mergeCell ref="B10:C10"/>
    <mergeCell ref="E10:H10"/>
    <mergeCell ref="L15:M15"/>
    <mergeCell ref="L10:N11"/>
    <mergeCell ref="I5:K12"/>
    <mergeCell ref="B13:H14"/>
    <mergeCell ref="M13:M14"/>
  </mergeCells>
  <pageMargins left="0.17" right="0.2" top="0.4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SUMA</vt:lpstr>
      <vt:lpstr>2016-2017</vt:lpstr>
      <vt:lpstr>2015-2016</vt:lpstr>
      <vt:lpstr>2014-2015</vt:lpstr>
      <vt:lpstr>2013-2014</vt:lpstr>
      <vt:lpstr>2012-2013</vt:lpstr>
      <vt:lpstr>2011-2012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2017-02-08T11:59:18Z</dcterms:modified>
</cp:coreProperties>
</file>